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105" windowWidth="14805" windowHeight="8010" tabRatio="0" activeTab="0"/>
  </bookViews>
  <sheets>
    <sheet name="main page" sheetId="1" r:id="rId1"/>
    <sheet name="data page" sheetId="2" r:id="rId2"/>
    <sheet name="office" sheetId="3" r:id="rId3"/>
    <sheet name="6th A" sheetId="4" r:id="rId4"/>
    <sheet name="6th B" sheetId="5" r:id="rId5"/>
    <sheet name="6th C" sheetId="6" r:id="rId6"/>
    <sheet name="7th A" sheetId="7" r:id="rId7"/>
    <sheet name="7th B" sheetId="8" r:id="rId8"/>
    <sheet name="7th C" sheetId="9" r:id="rId9"/>
    <sheet name="8th A" sheetId="10" r:id="rId10"/>
    <sheet name="8th B" sheetId="11" r:id="rId11"/>
    <sheet name="8th C" sheetId="12" r:id="rId12"/>
  </sheets>
  <definedNames>
    <definedName name="_xlfn.COUNTIFS" hidden="1">#NAME?</definedName>
    <definedName name="_xlfn.IFERROR" hidden="1">#NAME?</definedName>
    <definedName name="_xlnm.Print_Area" localSheetId="3">'6th A'!$A$1:$P$31</definedName>
    <definedName name="_xlnm.Print_Area" localSheetId="4">'6th B'!$A$1:$P$31</definedName>
    <definedName name="_xlnm.Print_Area" localSheetId="5">'6th C'!$A$1:$P$31</definedName>
    <definedName name="_xlnm.Print_Area" localSheetId="6">'7th A'!$A$1:$P$31</definedName>
    <definedName name="_xlnm.Print_Area" localSheetId="7">'7th B'!$A$1:$P$31</definedName>
    <definedName name="_xlnm.Print_Area" localSheetId="8">'7th C'!$A$1:$P$31</definedName>
    <definedName name="_xlnm.Print_Area" localSheetId="9">'8th A'!$A$1:$P$31</definedName>
    <definedName name="_xlnm.Print_Area" localSheetId="10">'8th B'!$A$1:$P$31</definedName>
    <definedName name="_xlnm.Print_Area" localSheetId="11">'8th C'!$A$1:$P$31</definedName>
    <definedName name="_xlnm.Print_Area" localSheetId="2">'office'!$A$2:$K$52,'office'!$M$2:$W$52,'office'!$Y$2:$AI$52,'office'!$A$54:$K$82,'office'!$M$54:$Y$82</definedName>
    <definedName name="RANG">'office'!$O$54</definedName>
    <definedName name="RANG2">'office'!$D$59:$I$59</definedName>
    <definedName name="RANG4">'office'!$R$82:$W$82</definedName>
    <definedName name="સૂચના">'office'!$AB$58:$AI$67</definedName>
  </definedNames>
  <calcPr fullCalcOnLoad="1"/>
</workbook>
</file>

<file path=xl/comments1.xml><?xml version="1.0" encoding="utf-8"?>
<comments xmlns="http://schemas.openxmlformats.org/spreadsheetml/2006/main">
  <authors>
    <author>Author</author>
  </authors>
  <commentList>
    <comment ref="C17" authorId="0">
      <text>
        <r>
          <rPr>
            <b/>
            <sz val="9"/>
            <rFont val="Tahoma"/>
            <family val="2"/>
          </rPr>
          <t>Author:</t>
        </r>
        <r>
          <rPr>
            <sz val="9"/>
            <rFont val="Tahoma"/>
            <family val="2"/>
          </rPr>
          <t xml:space="preserve">
શાળાનું નામ તથા અન્ય વિગતો અહીં લખવી.</t>
        </r>
      </text>
    </comment>
  </commentList>
</comments>
</file>

<file path=xl/comments2.xml><?xml version="1.0" encoding="utf-8"?>
<comments xmlns="http://schemas.openxmlformats.org/spreadsheetml/2006/main">
  <authors>
    <author>Author</author>
  </authors>
  <commentList>
    <comment ref="B6" authorId="0">
      <text>
        <r>
          <rPr>
            <b/>
            <sz val="9"/>
            <rFont val="Tahoma"/>
            <family val="2"/>
          </rPr>
          <t>Author:</t>
        </r>
        <r>
          <rPr>
            <sz val="9"/>
            <rFont val="Tahoma"/>
            <family val="2"/>
          </rPr>
          <t xml:space="preserve">
</t>
        </r>
        <r>
          <rPr>
            <sz val="18"/>
            <rFont val="Tahoma"/>
            <family val="2"/>
          </rPr>
          <t xml:space="preserve">પીળા રંગના ખાનામાં શિક્ષકોની માહિતી ભરવી. "SHORT NAME" માં અંગ્રેજીમાં ટુંકુ નામ લખવું. અહિયાં જે એન્ટ્રી કરવામાં આવશે તે અધારે જ ઓફીસ ફાઈલમાં શિક્ષકોના નામ આવી જશે. </t>
        </r>
      </text>
    </comment>
    <comment ref="H6" authorId="0">
      <text>
        <r>
          <rPr>
            <b/>
            <sz val="18"/>
            <rFont val="Tahoma"/>
            <family val="2"/>
          </rPr>
          <t>Author:</t>
        </r>
        <r>
          <rPr>
            <sz val="18"/>
            <rFont val="Tahoma"/>
            <family val="2"/>
          </rPr>
          <t xml:space="preserve">
અહિયાં પીળાં રંગના ખાનામાં  વિષયોનાં નામ લખવા જે આધારે વિષયોની ગોઠવણ થશે.</t>
        </r>
      </text>
    </comment>
  </commentList>
</comments>
</file>

<file path=xl/comments3.xml><?xml version="1.0" encoding="utf-8"?>
<comments xmlns="http://schemas.openxmlformats.org/spreadsheetml/2006/main">
  <authors>
    <author>Author</author>
  </authors>
  <commentList>
    <comment ref="D59" authorId="0">
      <text>
        <r>
          <rPr>
            <b/>
            <sz val="9"/>
            <rFont val="Tahoma"/>
            <family val="2"/>
          </rPr>
          <t>Author:</t>
        </r>
        <r>
          <rPr>
            <sz val="9"/>
            <rFont val="Tahoma"/>
            <family val="2"/>
          </rPr>
          <t xml:space="preserve">
રંગ-ભેદ નંબર ૨</t>
        </r>
      </text>
    </comment>
    <comment ref="O54" authorId="0">
      <text>
        <r>
          <rPr>
            <b/>
            <sz val="9"/>
            <rFont val="Tahoma"/>
            <family val="2"/>
          </rPr>
          <t>Author:</t>
        </r>
        <r>
          <rPr>
            <sz val="9"/>
            <rFont val="Tahoma"/>
            <family val="2"/>
          </rPr>
          <t xml:space="preserve">
રંગ-ભેદ નંબર ૩
</t>
        </r>
      </text>
    </comment>
    <comment ref="R82" authorId="0">
      <text>
        <r>
          <rPr>
            <b/>
            <sz val="9"/>
            <rFont val="Tahoma"/>
            <family val="2"/>
          </rPr>
          <t>Author:</t>
        </r>
        <r>
          <rPr>
            <sz val="9"/>
            <rFont val="Tahoma"/>
            <family val="2"/>
          </rPr>
          <t xml:space="preserve">
રંગભેદ નંબર ૪</t>
        </r>
      </text>
    </comment>
  </commentList>
</comments>
</file>

<file path=xl/sharedStrings.xml><?xml version="1.0" encoding="utf-8"?>
<sst xmlns="http://schemas.openxmlformats.org/spreadsheetml/2006/main" count="267" uniqueCount="88">
  <si>
    <t>શિક્ષકોના નામ :-</t>
  </si>
  <si>
    <t>ક્રમ</t>
  </si>
  <si>
    <t>short name</t>
  </si>
  <si>
    <t>ગુજરાતી</t>
  </si>
  <si>
    <t>ગણિત</t>
  </si>
  <si>
    <t>વિ. અને ટેક.</t>
  </si>
  <si>
    <t>હિન્દી</t>
  </si>
  <si>
    <t>સા. વિજ્ઞાન</t>
  </si>
  <si>
    <t>અંગ્રેજી</t>
  </si>
  <si>
    <t>સંસ્કૃત</t>
  </si>
  <si>
    <t>computer</t>
  </si>
  <si>
    <t>P.T.</t>
  </si>
  <si>
    <t>C.A.</t>
  </si>
  <si>
    <t>M.D.</t>
  </si>
  <si>
    <t>ચિત્રકલા</t>
  </si>
  <si>
    <t>બાગાયત</t>
  </si>
  <si>
    <t>૬ અ</t>
  </si>
  <si>
    <t>શિક્ષક શ્રી</t>
  </si>
  <si>
    <t>૬ બ</t>
  </si>
  <si>
    <t>૬ ક</t>
  </si>
  <si>
    <t>૭ અ</t>
  </si>
  <si>
    <t>૭ બ</t>
  </si>
  <si>
    <t>૭ ક</t>
  </si>
  <si>
    <t>૮ અ</t>
  </si>
  <si>
    <t>૮ બ</t>
  </si>
  <si>
    <t>૮ ક</t>
  </si>
  <si>
    <t>total sub.</t>
  </si>
  <si>
    <t>સોમવાર</t>
  </si>
  <si>
    <t>પ્રાર્થના</t>
  </si>
  <si>
    <t>સમય</t>
  </si>
  <si>
    <t>11:00-11:40</t>
  </si>
  <si>
    <t>11:40-12:10</t>
  </si>
  <si>
    <t>12.10- 12.20</t>
  </si>
  <si>
    <t>12:20-12:55</t>
  </si>
  <si>
    <t>12:55-1:30</t>
  </si>
  <si>
    <t>1:30- 2:20</t>
  </si>
  <si>
    <t>2:20-3:00</t>
  </si>
  <si>
    <t>3:00-3:40</t>
  </si>
  <si>
    <t>3:40-3:50</t>
  </si>
  <si>
    <t>3:50-4:25</t>
  </si>
  <si>
    <t>4:25-5:00</t>
  </si>
  <si>
    <t>10.35 -11.00</t>
  </si>
  <si>
    <t>મંગળવાર</t>
  </si>
  <si>
    <t>બુધવાર</t>
  </si>
  <si>
    <t>ગુરુવાર</t>
  </si>
  <si>
    <t>શુક્રવાર</t>
  </si>
  <si>
    <t>શનિવાર</t>
  </si>
  <si>
    <t>વિષયોની માહિતી</t>
  </si>
  <si>
    <t>ગુરૂવાર</t>
  </si>
  <si>
    <t>કુલ તાસ</t>
  </si>
  <si>
    <t>શિક્ષકોના નામ</t>
  </si>
  <si>
    <t>સાપ્તાહિક શૈક્ષણિક કાર્યભાર</t>
  </si>
  <si>
    <t>કુલ</t>
  </si>
  <si>
    <t>SHORT NAME</t>
  </si>
  <si>
    <t>TOTAL</t>
  </si>
  <si>
    <t>વિષય વાર કાર્યભાર</t>
  </si>
  <si>
    <t>એક શિક્ષકનો બે જગ્યાએ તાસ ગોઠવાયો છે.</t>
  </si>
  <si>
    <t>દિવસ અનુસાર પૂરા તાસ ગોઠવાયેલ નથી.</t>
  </si>
  <si>
    <t>શિક્ષકના એક દિવસના તાસ કરતાં વધુ ગોઠવાયા છે.</t>
  </si>
  <si>
    <t>એક દિવસના તાસ માં પૂરા તાસ ગોઠવાયેલા નથી.</t>
  </si>
  <si>
    <t>લઘુવિશ્રાંતિ</t>
  </si>
  <si>
    <t xml:space="preserve">ગુરૂ વિશ્રાંતિ </t>
  </si>
  <si>
    <t>વિષય</t>
  </si>
  <si>
    <t>સાપ્તાહિક કર્યાભાર</t>
  </si>
  <si>
    <t>ગામ:-</t>
  </si>
  <si>
    <t>તાલુકો:-</t>
  </si>
  <si>
    <t>જિલ્લો:-</t>
  </si>
  <si>
    <t xml:space="preserve">સી. આર. સી. </t>
  </si>
  <si>
    <t>શાળાનું નામ :-</t>
  </si>
  <si>
    <t>વર્ગ શિક્ષક શ્રી</t>
  </si>
  <si>
    <t>ધોરણ</t>
  </si>
  <si>
    <t>આચાર્ય શ્રી</t>
  </si>
  <si>
    <t>મુનખોસલા મુખ્ય પ્રાથમિક શાળા</t>
  </si>
  <si>
    <t>મુનખોસલા</t>
  </si>
  <si>
    <t>ઝાલોદ</t>
  </si>
  <si>
    <t>દાહોદ</t>
  </si>
  <si>
    <t>ધોરણ :-</t>
  </si>
  <si>
    <t>7:00 - 7:25</t>
  </si>
  <si>
    <t>7:25 - 8:10</t>
  </si>
  <si>
    <t>8:10 - 8:50</t>
  </si>
  <si>
    <t>8:50 - 9:25</t>
  </si>
  <si>
    <t>9:25 - 9:45</t>
  </si>
  <si>
    <t>9:45 - 10:30</t>
  </si>
  <si>
    <t>10:30 - 11:15</t>
  </si>
  <si>
    <t>ક્લાસ માં કોઇ જ વિષય અથવા શિક્ષક ગોઠવાયેલ નથી.</t>
  </si>
  <si>
    <t>www.rajeshjhalod.in</t>
  </si>
  <si>
    <t>http://www.gyansafar.in</t>
  </si>
  <si>
    <t>SHUKLA.SANDARBH143@GMAIL.COM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</si>
</sst>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7000447]0"/>
    <numFmt numFmtId="165" formatCode="&quot;Yes&quot;;&quot;Yes&quot;;&quot;No&quot;"/>
    <numFmt numFmtId="166" formatCode="&quot;True&quot;;&quot;True&quot;;&quot;False&quot;"/>
    <numFmt numFmtId="167" formatCode="&quot;On&quot;;&quot;On&quot;;&quot;Off&quot;"/>
    <numFmt numFmtId="168" formatCode="[$€-2]\ #,##0.00_);[Red]\([$€-2]\ #,##0.00\)"/>
  </numFmts>
  <fonts count="103">
    <font>
      <sz val="11"/>
      <color theme="1"/>
      <name val="Calibri"/>
      <family val="2"/>
    </font>
    <font>
      <sz val="11"/>
      <color indexed="8"/>
      <name val="Calibri"/>
      <family val="2"/>
    </font>
    <font>
      <sz val="9"/>
      <name val="Tahoma"/>
      <family val="2"/>
    </font>
    <font>
      <b/>
      <sz val="9"/>
      <name val="Tahoma"/>
      <family val="2"/>
    </font>
    <font>
      <sz val="18"/>
      <name val="Tahoma"/>
      <family val="2"/>
    </font>
    <font>
      <b/>
      <sz val="1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4"/>
      <color indexed="8"/>
      <name val="Calibri"/>
      <family val="2"/>
    </font>
    <font>
      <sz val="9"/>
      <color indexed="8"/>
      <name val="Shruti"/>
      <family val="2"/>
    </font>
    <font>
      <sz val="9"/>
      <color indexed="8"/>
      <name val="Calibri"/>
      <family val="2"/>
    </font>
    <font>
      <sz val="8"/>
      <color indexed="8"/>
      <name val="Arial"/>
      <family val="2"/>
    </font>
    <font>
      <sz val="12"/>
      <color indexed="8"/>
      <name val="Calibri"/>
      <family val="2"/>
    </font>
    <font>
      <sz val="8"/>
      <color indexed="8"/>
      <name val="Calibri"/>
      <family val="2"/>
    </font>
    <font>
      <sz val="12"/>
      <name val="Calibri"/>
      <family val="2"/>
    </font>
    <font>
      <sz val="11"/>
      <name val="Calibri"/>
      <family val="2"/>
    </font>
    <font>
      <sz val="10"/>
      <color indexed="8"/>
      <name val="Calibri"/>
      <family val="2"/>
    </font>
    <font>
      <sz val="16"/>
      <color indexed="8"/>
      <name val="Calibri"/>
      <family val="2"/>
    </font>
    <font>
      <sz val="18"/>
      <color indexed="8"/>
      <name val="Calibri"/>
      <family val="2"/>
    </font>
    <font>
      <u val="single"/>
      <sz val="14"/>
      <color indexed="12"/>
      <name val="Calibri"/>
      <family val="2"/>
    </font>
    <font>
      <sz val="22"/>
      <color indexed="8"/>
      <name val="Guj_Unique_SULEKH"/>
      <family val="0"/>
    </font>
    <font>
      <b/>
      <i/>
      <sz val="11"/>
      <color indexed="8"/>
      <name val="Calibri"/>
      <family val="2"/>
    </font>
    <font>
      <sz val="28"/>
      <color indexed="8"/>
      <name val="LMG ArunA"/>
      <family val="0"/>
    </font>
    <font>
      <b/>
      <sz val="9"/>
      <color indexed="8"/>
      <name val="Calibri"/>
      <family val="2"/>
    </font>
    <font>
      <u val="single"/>
      <sz val="11"/>
      <color indexed="10"/>
      <name val="Calibri"/>
      <family val="2"/>
    </font>
    <font>
      <u val="single"/>
      <sz val="18"/>
      <color indexed="12"/>
      <name val="Calibri"/>
      <family val="2"/>
    </font>
    <font>
      <u val="single"/>
      <sz val="14"/>
      <color indexed="10"/>
      <name val="Calibri"/>
      <family val="2"/>
    </font>
    <font>
      <b/>
      <sz val="14"/>
      <color indexed="8"/>
      <name val="Calibri"/>
      <family val="2"/>
    </font>
    <font>
      <b/>
      <sz val="11"/>
      <color indexed="8"/>
      <name val="Shruti"/>
      <family val="2"/>
    </font>
    <font>
      <sz val="11"/>
      <color indexed="36"/>
      <name val="Calibri"/>
      <family val="2"/>
    </font>
    <font>
      <sz val="9"/>
      <color indexed="8"/>
      <name val="Arial"/>
      <family val="2"/>
    </font>
    <font>
      <b/>
      <sz val="16"/>
      <color indexed="8"/>
      <name val="Calibri"/>
      <family val="2"/>
    </font>
    <font>
      <b/>
      <sz val="18"/>
      <color indexed="8"/>
      <name val="Calibri"/>
      <family val="2"/>
    </font>
    <font>
      <sz val="8"/>
      <name val="Tahoma"/>
      <family val="2"/>
    </font>
    <font>
      <sz val="20"/>
      <color indexed="20"/>
      <name val="Algerian"/>
      <family val="0"/>
    </font>
    <font>
      <b/>
      <i/>
      <sz val="16"/>
      <color indexed="8"/>
      <name val="Shruti"/>
      <family val="0"/>
    </font>
    <font>
      <sz val="14"/>
      <color indexed="10"/>
      <name val="Calibri"/>
      <family val="0"/>
    </font>
    <font>
      <sz val="12"/>
      <color indexed="10"/>
      <name val="Calibri"/>
      <family val="0"/>
    </font>
    <font>
      <sz val="11"/>
      <color indexed="9"/>
      <name val="Shruti"/>
      <family val="0"/>
    </font>
    <font>
      <sz val="14"/>
      <color indexed="60"/>
      <name val="Shruti"/>
      <family val="0"/>
    </font>
    <font>
      <sz val="11"/>
      <color indexed="8"/>
      <name val="Shruti"/>
      <family val="0"/>
    </font>
    <font>
      <sz val="16"/>
      <color indexed="8"/>
      <name val="Shruti"/>
      <family val="0"/>
    </font>
    <font>
      <b/>
      <sz val="16"/>
      <color indexed="56"/>
      <name val="Shrut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4"/>
      <color theme="1"/>
      <name val="Calibri"/>
      <family val="2"/>
    </font>
    <font>
      <sz val="9"/>
      <color theme="1"/>
      <name val="Shruti"/>
      <family val="2"/>
    </font>
    <font>
      <sz val="9"/>
      <color theme="1"/>
      <name val="Calibri"/>
      <family val="2"/>
    </font>
    <font>
      <sz val="8"/>
      <color theme="1"/>
      <name val="Arial"/>
      <family val="2"/>
    </font>
    <font>
      <sz val="12"/>
      <color theme="1"/>
      <name val="Calibri"/>
      <family val="2"/>
    </font>
    <font>
      <sz val="8"/>
      <color theme="1"/>
      <name val="Calibri"/>
      <family val="2"/>
    </font>
    <font>
      <sz val="10"/>
      <color theme="1"/>
      <name val="Calibri"/>
      <family val="2"/>
    </font>
    <font>
      <sz val="16"/>
      <color theme="1"/>
      <name val="Calibri"/>
      <family val="2"/>
    </font>
    <font>
      <sz val="18"/>
      <color theme="1"/>
      <name val="Calibri"/>
      <family val="2"/>
    </font>
    <font>
      <u val="single"/>
      <sz val="14"/>
      <color theme="10"/>
      <name val="Calibri"/>
      <family val="2"/>
    </font>
    <font>
      <sz val="22"/>
      <color theme="1"/>
      <name val="Guj_Unique_SULEKH"/>
      <family val="0"/>
    </font>
    <font>
      <b/>
      <i/>
      <sz val="11"/>
      <color theme="1"/>
      <name val="Calibri"/>
      <family val="2"/>
    </font>
    <font>
      <sz val="28"/>
      <color theme="1"/>
      <name val="LMG ArunA"/>
      <family val="0"/>
    </font>
    <font>
      <b/>
      <sz val="9"/>
      <color theme="1"/>
      <name val="Calibri"/>
      <family val="2"/>
    </font>
    <font>
      <u val="single"/>
      <sz val="11"/>
      <color rgb="FFFF0000"/>
      <name val="Calibri"/>
      <family val="2"/>
    </font>
    <font>
      <u val="single"/>
      <sz val="18"/>
      <color theme="10"/>
      <name val="Calibri"/>
      <family val="2"/>
    </font>
    <font>
      <u val="single"/>
      <sz val="14"/>
      <color rgb="FFFF0000"/>
      <name val="Calibri"/>
      <family val="2"/>
    </font>
    <font>
      <b/>
      <sz val="14"/>
      <color theme="1"/>
      <name val="Calibri"/>
      <family val="2"/>
    </font>
    <font>
      <sz val="11"/>
      <color rgb="FF7030A0"/>
      <name val="Calibri"/>
      <family val="2"/>
    </font>
    <font>
      <sz val="9"/>
      <color theme="1"/>
      <name val="Arial"/>
      <family val="2"/>
    </font>
    <font>
      <b/>
      <sz val="11"/>
      <color theme="1"/>
      <name val="Shruti"/>
      <family val="2"/>
    </font>
    <font>
      <b/>
      <sz val="16"/>
      <color theme="1"/>
      <name val="Calibri"/>
      <family val="2"/>
    </font>
    <font>
      <b/>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rgb="FF7030A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thin"/>
      <right style="thin"/>
      <top style="thin"/>
      <bottom style="thin"/>
    </border>
    <border>
      <left/>
      <right style="thin"/>
      <top>
        <color indexed="63"/>
      </top>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style="double"/>
      <right style="double"/>
      <top style="double"/>
      <bottom>
        <color indexed="63"/>
      </bottom>
    </border>
    <border>
      <left style="double"/>
      <right style="double"/>
      <top>
        <color indexed="63"/>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0" fillId="0" borderId="0">
      <alignment horizontal="center"/>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65">
    <xf numFmtId="0" fontId="0" fillId="0" borderId="0" xfId="0" applyFont="1" applyAlignment="1">
      <alignment/>
    </xf>
    <xf numFmtId="0" fontId="0" fillId="0" borderId="0" xfId="0" applyAlignment="1">
      <alignment horizontal="left"/>
    </xf>
    <xf numFmtId="164" fontId="0" fillId="0" borderId="10" xfId="0" applyNumberFormat="1" applyFont="1" applyBorder="1" applyAlignment="1">
      <alignment horizontal="left"/>
    </xf>
    <xf numFmtId="164" fontId="0" fillId="0" borderId="10" xfId="0" applyNumberFormat="1" applyBorder="1" applyAlignment="1">
      <alignment horizontal="left"/>
    </xf>
    <xf numFmtId="0" fontId="78"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xf>
    <xf numFmtId="0" fontId="0" fillId="0" borderId="0" xfId="0" applyAlignment="1">
      <alignment horizontal="center"/>
    </xf>
    <xf numFmtId="0" fontId="79" fillId="0" borderId="11" xfId="0" applyFont="1" applyBorder="1" applyAlignment="1">
      <alignment horizontal="center"/>
    </xf>
    <xf numFmtId="0" fontId="76" fillId="0" borderId="10" xfId="0" applyFont="1" applyBorder="1" applyAlignment="1">
      <alignment horizontal="center"/>
    </xf>
    <xf numFmtId="0" fontId="79" fillId="33" borderId="10" xfId="0" applyFont="1" applyFill="1" applyBorder="1" applyAlignment="1">
      <alignment horizontal="center"/>
    </xf>
    <xf numFmtId="0" fontId="80" fillId="33" borderId="10" xfId="0" applyFont="1" applyFill="1" applyBorder="1" applyAlignment="1">
      <alignment horizontal="center"/>
    </xf>
    <xf numFmtId="0" fontId="0" fillId="0" borderId="0" xfId="0" applyAlignment="1">
      <alignment horizontal="center" vertical="center"/>
    </xf>
    <xf numFmtId="0" fontId="81" fillId="0" borderId="10" xfId="0" applyFont="1" applyBorder="1" applyAlignment="1">
      <alignment horizontal="center" vertical="center" wrapText="1"/>
    </xf>
    <xf numFmtId="0" fontId="81" fillId="0" borderId="0" xfId="0" applyFont="1" applyAlignment="1">
      <alignment horizontal="center" vertical="center" wrapText="1"/>
    </xf>
    <xf numFmtId="0" fontId="80" fillId="33" borderId="12"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1" fillId="0" borderId="0" xfId="0" applyFont="1" applyAlignment="1">
      <alignment horizontal="center" wrapText="1"/>
    </xf>
    <xf numFmtId="0" fontId="81" fillId="0" borderId="10" xfId="0" applyFont="1" applyBorder="1" applyAlignment="1">
      <alignment horizontal="center" wrapText="1"/>
    </xf>
    <xf numFmtId="0" fontId="0" fillId="0" borderId="0" xfId="0" applyFill="1" applyBorder="1" applyAlignment="1">
      <alignment horizontal="center"/>
    </xf>
    <xf numFmtId="0" fontId="0" fillId="0" borderId="10" xfId="0" applyFill="1" applyBorder="1" applyAlignment="1">
      <alignment horizontal="center"/>
    </xf>
    <xf numFmtId="0" fontId="0" fillId="0" borderId="13" xfId="60" applyFill="1" applyBorder="1" applyAlignment="1">
      <alignment horizontal="center" vertical="center"/>
      <protection/>
    </xf>
    <xf numFmtId="0" fontId="82" fillId="0" borderId="13" xfId="0" applyFont="1" applyFill="1" applyBorder="1" applyAlignment="1">
      <alignment horizontal="justify" vertical="justify" wrapText="1"/>
    </xf>
    <xf numFmtId="0" fontId="83" fillId="0" borderId="13" xfId="0" applyFont="1" applyFill="1" applyBorder="1" applyAlignment="1">
      <alignment horizontal="center" vertical="center" wrapText="1"/>
    </xf>
    <xf numFmtId="0" fontId="0" fillId="0" borderId="13" xfId="60" applyFill="1" applyBorder="1" applyAlignment="1">
      <alignment horizontal="center" vertical="center"/>
      <protection/>
    </xf>
    <xf numFmtId="0" fontId="0" fillId="0" borderId="13" xfId="0"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0" fillId="0" borderId="0" xfId="60" applyFill="1" applyBorder="1" applyAlignment="1">
      <alignment horizontal="center" vertical="center"/>
      <protection/>
    </xf>
    <xf numFmtId="0" fontId="0" fillId="0" borderId="0" xfId="0" applyFill="1" applyBorder="1" applyAlignment="1">
      <alignment horizontal="center" vertical="center" wrapText="1"/>
    </xf>
    <xf numFmtId="0" fontId="0" fillId="0" borderId="0" xfId="0" applyBorder="1" applyAlignment="1">
      <alignment/>
    </xf>
    <xf numFmtId="0" fontId="0" fillId="33" borderId="13" xfId="0" applyFill="1" applyBorder="1" applyAlignment="1">
      <alignment horizontal="center" vertical="center"/>
    </xf>
    <xf numFmtId="0" fontId="0" fillId="9" borderId="13"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xf>
    <xf numFmtId="0" fontId="76" fillId="0" borderId="10" xfId="0" applyFont="1" applyBorder="1" applyAlignment="1">
      <alignment horizontal="center" vertical="center"/>
    </xf>
    <xf numFmtId="0" fontId="76" fillId="0" borderId="10" xfId="0" applyFont="1" applyFill="1" applyBorder="1" applyAlignment="1">
      <alignment horizontal="center" vertical="center"/>
    </xf>
    <xf numFmtId="0" fontId="76" fillId="0" borderId="10" xfId="0" applyFont="1" applyBorder="1" applyAlignment="1">
      <alignment horizontal="center"/>
    </xf>
    <xf numFmtId="0" fontId="84" fillId="0" borderId="10" xfId="0" applyFont="1" applyBorder="1" applyAlignment="1">
      <alignment/>
    </xf>
    <xf numFmtId="0" fontId="0" fillId="0" borderId="10" xfId="0" applyBorder="1" applyAlignment="1">
      <alignment horizontal="lef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0" xfId="0" applyFill="1" applyBorder="1" applyAlignment="1">
      <alignment horizontal="center"/>
    </xf>
    <xf numFmtId="164" fontId="31" fillId="34" borderId="10" xfId="0" applyNumberFormat="1" applyFont="1" applyFill="1" applyBorder="1" applyAlignment="1" applyProtection="1">
      <alignment horizontal="left" vertical="center"/>
      <protection locked="0"/>
    </xf>
    <xf numFmtId="0" fontId="0" fillId="34" borderId="10" xfId="0" applyFill="1" applyBorder="1" applyAlignment="1" applyProtection="1">
      <alignment horizontal="center" vertical="center"/>
      <protection locked="0"/>
    </xf>
    <xf numFmtId="0" fontId="32" fillId="34" borderId="10" xfId="0" applyFont="1" applyFill="1" applyBorder="1" applyAlignment="1" applyProtection="1">
      <alignment horizontal="left" vertical="center"/>
      <protection locked="0"/>
    </xf>
    <xf numFmtId="0" fontId="80" fillId="34" borderId="12" xfId="0" applyFont="1" applyFill="1" applyBorder="1" applyAlignment="1" applyProtection="1">
      <alignment horizontal="center"/>
      <protection locked="0"/>
    </xf>
    <xf numFmtId="0" fontId="80" fillId="34" borderId="10" xfId="0" applyFont="1" applyFill="1" applyBorder="1" applyAlignment="1" applyProtection="1">
      <alignment horizontal="center"/>
      <protection locked="0"/>
    </xf>
    <xf numFmtId="0" fontId="81" fillId="0" borderId="10" xfId="0" applyFont="1" applyBorder="1" applyAlignment="1" applyProtection="1">
      <alignment horizontal="center" vertical="center" wrapText="1"/>
      <protection locked="0"/>
    </xf>
    <xf numFmtId="0" fontId="81" fillId="0" borderId="10" xfId="0" applyFont="1" applyBorder="1" applyAlignment="1" applyProtection="1">
      <alignment horizontal="center" wrapText="1"/>
      <protection locked="0"/>
    </xf>
    <xf numFmtId="0" fontId="85" fillId="33" borderId="13" xfId="0" applyFont="1" applyFill="1" applyBorder="1" applyAlignment="1" applyProtection="1">
      <alignment horizontal="center" vertical="center"/>
      <protection locked="0"/>
    </xf>
    <xf numFmtId="0" fontId="85" fillId="9" borderId="13" xfId="0" applyFont="1" applyFill="1" applyBorder="1" applyAlignment="1" applyProtection="1">
      <alignment horizontal="center" vertical="center"/>
      <protection locked="0"/>
    </xf>
    <xf numFmtId="0" fontId="0" fillId="0" borderId="0" xfId="60" applyFill="1" applyBorder="1" applyAlignment="1">
      <alignment horizontal="center" vertical="center"/>
      <protection/>
    </xf>
    <xf numFmtId="0" fontId="0" fillId="0" borderId="0" xfId="0"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8" fillId="0" borderId="0" xfId="0" applyFont="1" applyBorder="1" applyAlignment="1">
      <alignment/>
    </xf>
    <xf numFmtId="0" fontId="78" fillId="0" borderId="26" xfId="0" applyFont="1" applyBorder="1" applyAlignment="1">
      <alignment/>
    </xf>
    <xf numFmtId="0" fontId="78" fillId="0" borderId="0" xfId="0" applyFont="1" applyFill="1" applyBorder="1" applyAlignment="1">
      <alignment/>
    </xf>
    <xf numFmtId="0" fontId="79" fillId="0" borderId="0" xfId="0" applyFont="1" applyAlignment="1">
      <alignment/>
    </xf>
    <xf numFmtId="0" fontId="86" fillId="0" borderId="0" xfId="0" applyFont="1" applyAlignment="1">
      <alignment/>
    </xf>
    <xf numFmtId="0" fontId="87" fillId="0" borderId="0" xfId="0" applyFont="1" applyAlignment="1">
      <alignment horizontal="center" vertical="center"/>
    </xf>
    <xf numFmtId="0" fontId="88" fillId="9" borderId="25" xfId="53" applyFont="1" applyFill="1" applyBorder="1" applyAlignment="1">
      <alignment horizontal="center" vertical="center"/>
    </xf>
    <xf numFmtId="0" fontId="79" fillId="35" borderId="25" xfId="0" applyFont="1" applyFill="1" applyBorder="1" applyAlignment="1">
      <alignment horizontal="center" vertical="center"/>
    </xf>
    <xf numFmtId="0" fontId="0" fillId="0" borderId="25" xfId="0" applyBorder="1" applyAlignment="1">
      <alignment horizontal="center" vertical="center"/>
    </xf>
    <xf numFmtId="0" fontId="70" fillId="36" borderId="25" xfId="53"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pplyProtection="1">
      <alignment/>
      <protection/>
    </xf>
    <xf numFmtId="0" fontId="78" fillId="0" borderId="33" xfId="0" applyFont="1" applyFill="1" applyBorder="1" applyAlignment="1" applyProtection="1">
      <alignment vertical="center"/>
      <protection/>
    </xf>
    <xf numFmtId="0" fontId="0" fillId="0" borderId="10" xfId="0" applyBorder="1" applyAlignment="1" applyProtection="1">
      <alignment/>
      <protection/>
    </xf>
    <xf numFmtId="0" fontId="78" fillId="0" borderId="19" xfId="0" applyFont="1" applyBorder="1" applyAlignment="1" applyProtection="1">
      <alignment vertical="center"/>
      <protection/>
    </xf>
    <xf numFmtId="0" fontId="78" fillId="0" borderId="20" xfId="0" applyFont="1" applyBorder="1" applyAlignment="1" applyProtection="1">
      <alignment horizontal="right" vertical="center"/>
      <protection/>
    </xf>
    <xf numFmtId="0" fontId="89" fillId="0" borderId="0" xfId="0" applyFont="1" applyBorder="1" applyAlignment="1" applyProtection="1">
      <alignment horizontal="center" vertical="center"/>
      <protection/>
    </xf>
    <xf numFmtId="0" fontId="90" fillId="0" borderId="1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0" fillId="0" borderId="10" xfId="6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79" fillId="0" borderId="0" xfId="0" applyFont="1" applyBorder="1" applyAlignment="1" applyProtection="1">
      <alignment horizontal="center" vertical="center" wrapText="1"/>
      <protection/>
    </xf>
    <xf numFmtId="0" fontId="79"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91" fillId="0" borderId="0" xfId="0" applyFont="1" applyFill="1" applyBorder="1" applyAlignment="1" applyProtection="1">
      <alignment horizontal="center" vertical="center"/>
      <protection/>
    </xf>
    <xf numFmtId="0" fontId="0" fillId="0" borderId="0" xfId="0" applyBorder="1" applyAlignment="1" applyProtection="1">
      <alignment/>
      <protection/>
    </xf>
    <xf numFmtId="0" fontId="78" fillId="0" borderId="0"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79" fillId="0" borderId="10" xfId="0" applyFont="1" applyBorder="1" applyAlignment="1" applyProtection="1">
      <alignment horizontal="center" vertical="center" wrapText="1"/>
      <protection/>
    </xf>
    <xf numFmtId="0" fontId="0" fillId="0" borderId="10" xfId="60" applyBorder="1" applyAlignment="1" applyProtection="1">
      <alignment horizontal="center" vertical="center"/>
      <protection/>
    </xf>
    <xf numFmtId="0" fontId="90" fillId="0" borderId="12" xfId="0" applyFont="1" applyFill="1" applyBorder="1" applyAlignment="1" applyProtection="1">
      <alignment horizontal="center" vertical="center" wrapText="1"/>
      <protection/>
    </xf>
    <xf numFmtId="0" fontId="76" fillId="37" borderId="10" xfId="0" applyFont="1" applyFill="1" applyBorder="1" applyAlignment="1" applyProtection="1">
      <alignment horizontal="left" vertical="center"/>
      <protection/>
    </xf>
    <xf numFmtId="0" fontId="79" fillId="0" borderId="34" xfId="0" applyFont="1" applyFill="1" applyBorder="1" applyAlignment="1" applyProtection="1">
      <alignment horizontal="center" wrapText="1"/>
      <protection/>
    </xf>
    <xf numFmtId="0" fontId="78" fillId="0" borderId="35" xfId="0" applyFont="1" applyBorder="1" applyAlignment="1" applyProtection="1">
      <alignment/>
      <protection/>
    </xf>
    <xf numFmtId="0" fontId="0" fillId="0" borderId="0" xfId="6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76" fillId="0" borderId="0" xfId="0" applyFont="1" applyFill="1" applyBorder="1" applyAlignment="1" applyProtection="1">
      <alignment horizontal="left" vertical="center"/>
      <protection/>
    </xf>
    <xf numFmtId="0" fontId="0" fillId="0" borderId="13" xfId="0" applyFill="1" applyBorder="1" applyAlignment="1">
      <alignment horizontal="center" vertical="center" wrapText="1"/>
    </xf>
    <xf numFmtId="0" fontId="90" fillId="0" borderId="12" xfId="0" applyFont="1" applyFill="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xf>
    <xf numFmtId="0" fontId="0" fillId="0" borderId="10" xfId="60" applyBorder="1" applyAlignment="1" applyProtection="1">
      <alignment horizontal="center" vertical="center"/>
      <protection/>
    </xf>
    <xf numFmtId="0" fontId="76" fillId="10" borderId="10" xfId="0" applyFont="1" applyFill="1" applyBorder="1" applyAlignment="1" applyProtection="1">
      <alignment horizontal="center" vertical="center"/>
      <protection/>
    </xf>
    <xf numFmtId="0" fontId="92" fillId="10" borderId="10" xfId="0" applyFont="1" applyFill="1" applyBorder="1" applyAlignment="1" applyProtection="1">
      <alignment horizontal="center" vertical="center" wrapText="1"/>
      <protection/>
    </xf>
    <xf numFmtId="0" fontId="70" fillId="0" borderId="25" xfId="53" applyFill="1" applyBorder="1" applyAlignment="1">
      <alignment horizontal="center" vertical="center"/>
    </xf>
    <xf numFmtId="0" fontId="78" fillId="0" borderId="0" xfId="0" applyFont="1" applyFill="1" applyBorder="1" applyAlignment="1">
      <alignment horizontal="center"/>
    </xf>
    <xf numFmtId="0" fontId="78" fillId="0" borderId="26" xfId="0" applyFont="1" applyFill="1" applyBorder="1" applyAlignment="1">
      <alignment horizontal="center"/>
    </xf>
    <xf numFmtId="0" fontId="70" fillId="38" borderId="25" xfId="53" applyFill="1" applyBorder="1" applyAlignment="1">
      <alignment horizontal="center" vertical="center"/>
    </xf>
    <xf numFmtId="0" fontId="93" fillId="39" borderId="36" xfId="53" applyFont="1" applyFill="1" applyBorder="1" applyAlignment="1">
      <alignment horizontal="center" vertical="center"/>
    </xf>
    <xf numFmtId="0" fontId="85" fillId="18" borderId="0" xfId="0" applyFont="1" applyFill="1" applyBorder="1" applyAlignment="1" applyProtection="1">
      <alignment horizontal="center" vertical="center"/>
      <protection/>
    </xf>
    <xf numFmtId="0" fontId="0" fillId="0" borderId="28" xfId="0" applyBorder="1" applyAlignment="1">
      <alignment/>
    </xf>
    <xf numFmtId="0" fontId="0" fillId="0" borderId="30" xfId="0" applyBorder="1" applyAlignment="1">
      <alignment/>
    </xf>
    <xf numFmtId="0" fontId="90" fillId="0" borderId="12" xfId="0" applyFont="1" applyFill="1" applyBorder="1" applyAlignment="1" applyProtection="1">
      <alignment horizontal="center" vertical="center" wrapText="1"/>
      <protection/>
    </xf>
    <xf numFmtId="0" fontId="0" fillId="0" borderId="0" xfId="0" applyAlignment="1">
      <alignment/>
    </xf>
    <xf numFmtId="0" fontId="90" fillId="0" borderId="12" xfId="0" applyFont="1" applyFill="1" applyBorder="1" applyAlignment="1" applyProtection="1">
      <alignment horizontal="center" vertical="center"/>
      <protection/>
    </xf>
    <xf numFmtId="0" fontId="70" fillId="0" borderId="0" xfId="53" applyAlignment="1">
      <alignment horizontal="center" vertical="center"/>
    </xf>
    <xf numFmtId="0" fontId="88" fillId="0" borderId="0" xfId="53" applyFont="1" applyAlignment="1">
      <alignment horizontal="center" vertical="center"/>
    </xf>
    <xf numFmtId="0" fontId="94" fillId="0" borderId="0" xfId="53" applyFont="1" applyAlignment="1">
      <alignment horizontal="center" vertical="center"/>
    </xf>
    <xf numFmtId="0" fontId="95" fillId="0" borderId="0" xfId="53" applyFont="1" applyAlignment="1">
      <alignment horizontal="center" vertical="center"/>
    </xf>
    <xf numFmtId="0" fontId="79" fillId="34" borderId="37" xfId="0" applyFont="1" applyFill="1" applyBorder="1" applyAlignment="1" applyProtection="1">
      <alignment vertical="center"/>
      <protection locked="0"/>
    </xf>
    <xf numFmtId="0" fontId="96" fillId="0" borderId="13" xfId="0" applyFont="1" applyBorder="1" applyAlignment="1" applyProtection="1">
      <alignment vertical="center"/>
      <protection/>
    </xf>
    <xf numFmtId="0" fontId="78" fillId="0" borderId="13" xfId="0" applyFont="1" applyFill="1" applyBorder="1" applyAlignment="1" applyProtection="1">
      <alignment vertical="center"/>
      <protection/>
    </xf>
    <xf numFmtId="0" fontId="78" fillId="0" borderId="13" xfId="0" applyFont="1" applyBorder="1" applyAlignment="1" applyProtection="1">
      <alignment vertical="center"/>
      <protection/>
    </xf>
    <xf numFmtId="0" fontId="82" fillId="0" borderId="13" xfId="0" applyFont="1" applyFill="1" applyBorder="1" applyAlignment="1" applyProtection="1">
      <alignment horizontal="justify" vertical="justify" wrapText="1"/>
      <protection locked="0"/>
    </xf>
    <xf numFmtId="0" fontId="0" fillId="0" borderId="13" xfId="0" applyFill="1" applyBorder="1" applyAlignment="1" applyProtection="1">
      <alignment horizontal="center" vertical="center" wrapText="1"/>
      <protection locked="0"/>
    </xf>
    <xf numFmtId="0" fontId="83" fillId="0" borderId="13" xfId="0" applyFont="1" applyFill="1" applyBorder="1" applyAlignment="1" applyProtection="1">
      <alignment horizontal="center" vertical="center" wrapText="1"/>
      <protection locked="0"/>
    </xf>
    <xf numFmtId="0" fontId="82" fillId="0" borderId="13" xfId="0" applyFont="1" applyFill="1" applyBorder="1" applyAlignment="1" applyProtection="1">
      <alignment horizontal="center" vertical="center" wrapText="1"/>
      <protection locked="0"/>
    </xf>
    <xf numFmtId="0" fontId="78" fillId="34" borderId="13" xfId="0" applyFont="1" applyFill="1" applyBorder="1" applyAlignment="1" applyProtection="1">
      <alignment vertical="center"/>
      <protection locked="0"/>
    </xf>
    <xf numFmtId="0" fontId="78" fillId="34" borderId="13" xfId="0" applyFont="1" applyFill="1" applyBorder="1" applyAlignment="1" applyProtection="1">
      <alignment/>
      <protection locked="0"/>
    </xf>
    <xf numFmtId="0" fontId="79" fillId="34" borderId="38" xfId="0" applyFont="1" applyFill="1" applyBorder="1" applyAlignment="1" applyProtection="1">
      <alignment horizontal="left" vertical="center"/>
      <protection locked="0"/>
    </xf>
    <xf numFmtId="0" fontId="79" fillId="34" borderId="39" xfId="0" applyFont="1" applyFill="1" applyBorder="1" applyAlignment="1" applyProtection="1">
      <alignment horizontal="left" vertical="center"/>
      <protection locked="0"/>
    </xf>
    <xf numFmtId="0" fontId="70" fillId="0" borderId="0" xfId="53" applyFont="1" applyAlignment="1">
      <alignment horizontal="center" vertical="center"/>
    </xf>
    <xf numFmtId="0" fontId="77" fillId="0" borderId="0" xfId="0" applyFont="1" applyAlignment="1">
      <alignment horizontal="center" vertical="center"/>
    </xf>
    <xf numFmtId="0" fontId="96" fillId="40" borderId="10" xfId="0" applyFont="1" applyFill="1" applyBorder="1" applyAlignment="1">
      <alignment horizontal="center" vertical="center"/>
    </xf>
    <xf numFmtId="0" fontId="78" fillId="12" borderId="40" xfId="0" applyFont="1" applyFill="1" applyBorder="1" applyAlignment="1">
      <alignment horizontal="center" vertical="center"/>
    </xf>
    <xf numFmtId="0" fontId="78" fillId="12" borderId="41" xfId="0" applyFont="1" applyFill="1" applyBorder="1" applyAlignment="1">
      <alignment horizontal="center" vertical="center"/>
    </xf>
    <xf numFmtId="0" fontId="86" fillId="0" borderId="28" xfId="0" applyFont="1" applyBorder="1" applyAlignment="1">
      <alignment horizontal="center" vertical="center"/>
    </xf>
    <xf numFmtId="0" fontId="86" fillId="0" borderId="30" xfId="0" applyFont="1" applyBorder="1" applyAlignment="1">
      <alignment horizontal="center" vertical="center"/>
    </xf>
    <xf numFmtId="0" fontId="78" fillId="12" borderId="0" xfId="0" applyFont="1" applyFill="1" applyBorder="1" applyAlignment="1">
      <alignment horizontal="center"/>
    </xf>
    <xf numFmtId="0" fontId="78" fillId="12" borderId="26" xfId="0" applyFont="1" applyFill="1" applyBorder="1" applyAlignment="1">
      <alignment horizontal="center"/>
    </xf>
    <xf numFmtId="0" fontId="96" fillId="0" borderId="16" xfId="0" applyFont="1" applyBorder="1" applyAlignment="1">
      <alignment horizontal="center" vertical="center"/>
    </xf>
    <xf numFmtId="0" fontId="96" fillId="0" borderId="17" xfId="0" applyFont="1" applyBorder="1" applyAlignment="1">
      <alignment horizontal="center" vertical="center"/>
    </xf>
    <xf numFmtId="0" fontId="96" fillId="0" borderId="18" xfId="0" applyFont="1" applyBorder="1" applyAlignment="1">
      <alignment horizontal="center" vertical="center"/>
    </xf>
    <xf numFmtId="0" fontId="96" fillId="0" borderId="19" xfId="0" applyFont="1" applyBorder="1" applyAlignment="1">
      <alignment horizontal="center" vertical="center"/>
    </xf>
    <xf numFmtId="0" fontId="96" fillId="0" borderId="20" xfId="0" applyFont="1" applyBorder="1" applyAlignment="1">
      <alignment horizontal="center" vertical="center"/>
    </xf>
    <xf numFmtId="0" fontId="96" fillId="0" borderId="21" xfId="0" applyFont="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xf>
    <xf numFmtId="0" fontId="0" fillId="0" borderId="12" xfId="0" applyFill="1" applyBorder="1" applyAlignment="1">
      <alignment horizontal="left"/>
    </xf>
    <xf numFmtId="0" fontId="85" fillId="0" borderId="11" xfId="0" applyFont="1" applyBorder="1" applyAlignment="1">
      <alignment horizontal="left" vertical="center" wrapText="1"/>
    </xf>
    <xf numFmtId="0" fontId="85" fillId="0" borderId="33" xfId="0" applyFont="1" applyBorder="1" applyAlignment="1">
      <alignment horizontal="left" vertical="center" wrapText="1"/>
    </xf>
    <xf numFmtId="0" fontId="85" fillId="0" borderId="12" xfId="0" applyFont="1" applyBorder="1" applyAlignment="1">
      <alignment horizontal="left" vertical="center" wrapText="1"/>
    </xf>
    <xf numFmtId="0" fontId="76" fillId="0" borderId="11" xfId="0" applyFont="1" applyBorder="1" applyAlignment="1">
      <alignment vertical="center"/>
    </xf>
    <xf numFmtId="0" fontId="76" fillId="0" borderId="33" xfId="0" applyFont="1" applyBorder="1" applyAlignment="1">
      <alignment vertical="center"/>
    </xf>
    <xf numFmtId="0" fontId="76" fillId="0" borderId="12" xfId="0" applyFont="1" applyBorder="1" applyAlignment="1">
      <alignment vertical="center"/>
    </xf>
    <xf numFmtId="0" fontId="83" fillId="0" borderId="42" xfId="0" applyFont="1" applyFill="1" applyBorder="1" applyAlignment="1">
      <alignment horizontal="center" vertical="center"/>
    </xf>
    <xf numFmtId="0" fontId="83" fillId="0" borderId="13" xfId="0" applyFont="1" applyFill="1" applyBorder="1" applyAlignment="1">
      <alignment horizontal="center" vertical="center"/>
    </xf>
    <xf numFmtId="0" fontId="83" fillId="0" borderId="29" xfId="0" applyFont="1" applyFill="1" applyBorder="1" applyAlignment="1">
      <alignment horizontal="center" vertical="center"/>
    </xf>
    <xf numFmtId="0" fontId="78" fillId="0" borderId="42" xfId="0" applyFont="1" applyFill="1" applyBorder="1" applyAlignment="1">
      <alignment horizontal="center" vertical="center"/>
    </xf>
    <xf numFmtId="0" fontId="97" fillId="0" borderId="37" xfId="0" applyFont="1" applyFill="1" applyBorder="1" applyAlignment="1">
      <alignment horizontal="center" vertical="center"/>
    </xf>
    <xf numFmtId="0" fontId="97" fillId="0" borderId="13" xfId="0" applyFont="1" applyFill="1" applyBorder="1" applyAlignment="1">
      <alignment horizontal="center" vertical="center"/>
    </xf>
    <xf numFmtId="0" fontId="0" fillId="0" borderId="13" xfId="60" applyFill="1" applyBorder="1" applyAlignment="1">
      <alignment horizontal="center" vertical="center"/>
      <protection/>
    </xf>
    <xf numFmtId="0" fontId="98" fillId="0" borderId="43" xfId="0" applyFont="1" applyFill="1" applyBorder="1" applyAlignment="1" applyProtection="1">
      <alignment horizontal="center" vertical="center" wrapText="1"/>
      <protection locked="0"/>
    </xf>
    <xf numFmtId="0" fontId="98" fillId="0" borderId="42"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4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13" xfId="0" applyFill="1" applyBorder="1" applyAlignment="1">
      <alignment horizontal="center" vertical="center" wrapText="1"/>
    </xf>
    <xf numFmtId="0" fontId="98" fillId="0" borderId="43" xfId="0" applyFont="1" applyFill="1" applyBorder="1" applyAlignment="1">
      <alignment horizontal="center" vertical="center" wrapText="1"/>
    </xf>
    <xf numFmtId="0" fontId="98" fillId="0" borderId="42" xfId="0" applyFont="1" applyFill="1" applyBorder="1" applyAlignment="1">
      <alignment horizontal="center" vertical="center" wrapText="1"/>
    </xf>
    <xf numFmtId="0" fontId="0" fillId="0" borderId="43" xfId="60" applyFill="1" applyBorder="1" applyAlignment="1">
      <alignment horizontal="center" vertical="center"/>
      <protection/>
    </xf>
    <xf numFmtId="0" fontId="0" fillId="0" borderId="42" xfId="60" applyFill="1" applyBorder="1" applyAlignment="1">
      <alignment horizontal="center" vertical="center"/>
      <protection/>
    </xf>
    <xf numFmtId="0" fontId="83" fillId="0" borderId="43" xfId="0" applyFont="1" applyFill="1" applyBorder="1" applyAlignment="1">
      <alignment horizontal="center" vertical="center"/>
    </xf>
    <xf numFmtId="0" fontId="78" fillId="0" borderId="13" xfId="0" applyFont="1" applyFill="1" applyBorder="1" applyAlignment="1">
      <alignment horizontal="center" vertical="center"/>
    </xf>
    <xf numFmtId="0" fontId="83" fillId="0" borderId="38"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2" xfId="0" applyFill="1" applyBorder="1" applyAlignment="1">
      <alignment horizontal="center" vertical="center"/>
    </xf>
    <xf numFmtId="0" fontId="0" fillId="0" borderId="0" xfId="60" applyFill="1" applyBorder="1" applyAlignment="1">
      <alignment horizontal="center" vertical="center"/>
      <protection/>
    </xf>
    <xf numFmtId="0" fontId="0" fillId="0" borderId="43"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20" fontId="0" fillId="0" borderId="13" xfId="0" applyNumberForma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99" fillId="0" borderId="11" xfId="0" applyFont="1" applyFill="1" applyBorder="1" applyAlignment="1">
      <alignment horizontal="left" vertical="center"/>
    </xf>
    <xf numFmtId="0" fontId="99" fillId="0" borderId="12" xfId="0" applyFont="1" applyFill="1" applyBorder="1" applyAlignment="1">
      <alignment horizontal="left" vertical="center"/>
    </xf>
    <xf numFmtId="0" fontId="83" fillId="0" borderId="17" xfId="0" applyFont="1" applyBorder="1" applyAlignment="1">
      <alignment horizontal="center" vertical="center"/>
    </xf>
    <xf numFmtId="0" fontId="83" fillId="0" borderId="20" xfId="0" applyFont="1" applyBorder="1" applyAlignment="1">
      <alignment horizontal="center" vertical="center"/>
    </xf>
    <xf numFmtId="0" fontId="0" fillId="0" borderId="11" xfId="0" applyBorder="1" applyAlignment="1">
      <alignment/>
    </xf>
    <xf numFmtId="0" fontId="0" fillId="0" borderId="33" xfId="0" applyBorder="1" applyAlignment="1">
      <alignment/>
    </xf>
    <xf numFmtId="0" fontId="0" fillId="0" borderId="12" xfId="0" applyBorder="1" applyAlignment="1">
      <alignment/>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78" fillId="0" borderId="33" xfId="0" applyFont="1" applyBorder="1" applyAlignment="1" applyProtection="1">
      <alignment horizontal="left" vertical="center"/>
      <protection/>
    </xf>
    <xf numFmtId="0" fontId="90" fillId="0" borderId="11" xfId="0" applyFont="1" applyFill="1" applyBorder="1" applyAlignment="1" applyProtection="1">
      <alignment horizontal="center" vertical="center" wrapText="1"/>
      <protection/>
    </xf>
    <xf numFmtId="0" fontId="90" fillId="0" borderId="12"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79" fillId="0" borderId="10" xfId="0" applyFont="1" applyBorder="1" applyAlignment="1" applyProtection="1">
      <alignment horizontal="center" vertical="center" wrapText="1"/>
      <protection/>
    </xf>
    <xf numFmtId="0" fontId="0" fillId="0" borderId="10" xfId="60" applyBorder="1" applyAlignment="1" applyProtection="1">
      <alignment horizontal="center" vertical="center"/>
      <protection/>
    </xf>
    <xf numFmtId="0" fontId="79" fillId="0" borderId="44" xfId="0" applyFont="1" applyBorder="1" applyAlignment="1" applyProtection="1">
      <alignment horizontal="center" vertical="center" wrapText="1"/>
      <protection/>
    </xf>
    <xf numFmtId="0" fontId="79" fillId="0" borderId="45" xfId="0" applyFont="1" applyBorder="1" applyAlignment="1" applyProtection="1">
      <alignment horizontal="center" vertical="center" wrapText="1"/>
      <protection/>
    </xf>
    <xf numFmtId="20" fontId="79" fillId="0" borderId="44" xfId="0" applyNumberFormat="1" applyFont="1" applyBorder="1" applyAlignment="1" applyProtection="1">
      <alignment horizontal="center" vertical="center" wrapText="1"/>
      <protection/>
    </xf>
    <xf numFmtId="0" fontId="85" fillId="18" borderId="11" xfId="0" applyFont="1" applyFill="1" applyBorder="1" applyAlignment="1" applyProtection="1">
      <alignment horizontal="center" vertical="center"/>
      <protection/>
    </xf>
    <xf numFmtId="0" fontId="85" fillId="18" borderId="33" xfId="0" applyFont="1" applyFill="1" applyBorder="1" applyAlignment="1" applyProtection="1">
      <alignment horizontal="center" vertical="center"/>
      <protection/>
    </xf>
    <xf numFmtId="0" fontId="85" fillId="18"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60" applyFont="1" applyBorder="1" applyAlignment="1" applyProtection="1">
      <alignment horizontal="center" vertical="center"/>
      <protection/>
    </xf>
    <xf numFmtId="0" fontId="86" fillId="0" borderId="11" xfId="0" applyFont="1" applyBorder="1" applyAlignment="1" applyProtection="1">
      <alignment horizontal="center" vertical="center"/>
      <protection/>
    </xf>
    <xf numFmtId="0" fontId="86" fillId="0" borderId="33" xfId="0" applyFont="1" applyBorder="1" applyAlignment="1" applyProtection="1">
      <alignment horizontal="center" vertical="center"/>
      <protection/>
    </xf>
    <xf numFmtId="0" fontId="86" fillId="0" borderId="12" xfId="0" applyFont="1" applyBorder="1" applyAlignment="1" applyProtection="1">
      <alignment horizontal="center" vertical="center"/>
      <protection/>
    </xf>
    <xf numFmtId="0" fontId="100" fillId="0" borderId="16" xfId="0" applyFont="1" applyBorder="1" applyAlignment="1" applyProtection="1">
      <alignment horizontal="center" vertical="center"/>
      <protection/>
    </xf>
    <xf numFmtId="0" fontId="100" fillId="0" borderId="17" xfId="0" applyFont="1" applyBorder="1" applyAlignment="1" applyProtection="1">
      <alignment horizontal="center" vertical="center"/>
      <protection/>
    </xf>
    <xf numFmtId="0" fontId="100" fillId="0" borderId="18" xfId="0" applyFont="1" applyBorder="1" applyAlignment="1" applyProtection="1">
      <alignment horizontal="center" vertical="center"/>
      <protection/>
    </xf>
    <xf numFmtId="0" fontId="100" fillId="0" borderId="34" xfId="0" applyFont="1" applyBorder="1" applyAlignment="1" applyProtection="1">
      <alignment horizontal="center" vertical="center"/>
      <protection/>
    </xf>
    <xf numFmtId="0" fontId="100" fillId="0" borderId="0" xfId="0" applyFont="1" applyBorder="1" applyAlignment="1" applyProtection="1">
      <alignment horizontal="center" vertical="center"/>
      <protection/>
    </xf>
    <xf numFmtId="0" fontId="100" fillId="0" borderId="35" xfId="0" applyFont="1" applyBorder="1" applyAlignment="1" applyProtection="1">
      <alignment horizontal="center" vertical="center"/>
      <protection/>
    </xf>
    <xf numFmtId="0" fontId="101" fillId="0" borderId="34" xfId="0" applyFont="1" applyBorder="1" applyAlignment="1" applyProtection="1">
      <alignment horizontal="center" vertical="center" wrapText="1"/>
      <protection/>
    </xf>
    <xf numFmtId="0" fontId="101" fillId="0" borderId="0" xfId="0" applyFont="1" applyBorder="1" applyAlignment="1" applyProtection="1">
      <alignment horizontal="center" vertical="center" wrapText="1"/>
      <protection/>
    </xf>
    <xf numFmtId="0" fontId="101" fillId="0" borderId="35" xfId="0" applyFont="1" applyBorder="1" applyAlignment="1" applyProtection="1">
      <alignment horizontal="center" vertical="center" wrapText="1"/>
      <protection/>
    </xf>
    <xf numFmtId="0" fontId="101" fillId="0" borderId="19" xfId="0" applyFont="1" applyBorder="1" applyAlignment="1" applyProtection="1">
      <alignment horizontal="center" vertical="center" wrapText="1"/>
      <protection/>
    </xf>
    <xf numFmtId="0" fontId="101" fillId="0" borderId="20" xfId="0" applyFont="1" applyBorder="1" applyAlignment="1" applyProtection="1">
      <alignment horizontal="center" vertical="center" wrapText="1"/>
      <protection/>
    </xf>
    <xf numFmtId="0" fontId="101" fillId="0" borderId="21" xfId="0" applyFont="1" applyBorder="1" applyAlignment="1" applyProtection="1">
      <alignment horizontal="center" vertical="center" wrapText="1"/>
      <protection/>
    </xf>
    <xf numFmtId="0" fontId="78" fillId="0" borderId="0" xfId="0" applyFont="1" applyBorder="1" applyAlignment="1" applyProtection="1">
      <alignment vertical="center"/>
      <protection/>
    </xf>
    <xf numFmtId="0" fontId="78" fillId="0" borderId="20" xfId="0" applyFont="1" applyBorder="1" applyAlignment="1" applyProtection="1">
      <alignment horizontal="center" vertical="center"/>
      <protection/>
    </xf>
    <xf numFmtId="0" fontId="78" fillId="0" borderId="21" xfId="0" applyFont="1" applyBorder="1" applyAlignment="1" applyProtection="1">
      <alignment horizontal="center" vertical="center"/>
      <protection/>
    </xf>
    <xf numFmtId="0" fontId="78" fillId="0" borderId="12" xfId="0" applyFont="1" applyBorder="1" applyAlignment="1" applyProtection="1">
      <alignment horizontal="left" vertical="center"/>
      <protection/>
    </xf>
    <xf numFmtId="0" fontId="78" fillId="0" borderId="11" xfId="0" applyFont="1" applyFill="1" applyBorder="1" applyAlignment="1" applyProtection="1">
      <alignment horizontal="right" vertical="center"/>
      <protection/>
    </xf>
    <xf numFmtId="0" fontId="78" fillId="0" borderId="33" xfId="0" applyFont="1" applyFill="1" applyBorder="1" applyAlignment="1" applyProtection="1">
      <alignment horizontal="right" vertical="center"/>
      <protection/>
    </xf>
    <xf numFmtId="0" fontId="96" fillId="0" borderId="33" xfId="0" applyFont="1" applyFill="1" applyBorder="1" applyAlignment="1" applyProtection="1">
      <alignment horizontal="left" vertical="center"/>
      <protection/>
    </xf>
    <xf numFmtId="0" fontId="96" fillId="0" borderId="12" xfId="0" applyFont="1" applyFill="1" applyBorder="1" applyAlignment="1" applyProtection="1">
      <alignment horizontal="left" vertical="center"/>
      <protection/>
    </xf>
    <xf numFmtId="0" fontId="78" fillId="0" borderId="0" xfId="0" applyFont="1" applyBorder="1" applyAlignment="1" applyProtection="1">
      <alignment horizontal="left" vertical="center"/>
      <protection/>
    </xf>
    <xf numFmtId="0" fontId="78" fillId="0" borderId="0" xfId="0"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69">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ont>
        <name val="Cambria"/>
        <color auto="1"/>
      </font>
      <fill>
        <patternFill>
          <bgColor theme="6" tint="0.3999499976634979"/>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b/>
        <i val="0"/>
        <color auto="1"/>
      </font>
      <fill>
        <patternFill>
          <bgColor theme="3" tint="0.5999600291252136"/>
        </patternFill>
      </fill>
    </dxf>
    <dxf>
      <font>
        <b/>
        <i val="0"/>
        <color auto="1"/>
      </font>
      <fill>
        <patternFill>
          <bgColor theme="3" tint="0.5999600291252136"/>
        </patternFill>
      </fill>
    </dxf>
    <dxf>
      <font>
        <b/>
        <i val="0"/>
        <color auto="1"/>
      </font>
      <fill>
        <patternFill>
          <bgColor theme="6" tint="0.3999499976634979"/>
        </patternFill>
      </fill>
    </dxf>
    <dxf>
      <font>
        <b/>
        <i val="0"/>
        <color auto="1"/>
      </font>
      <fill>
        <patternFill>
          <bgColor theme="6" tint="0.3999499976634979"/>
        </patternFill>
      </fill>
    </dxf>
    <dxf>
      <font>
        <color rgb="FF9C0006"/>
      </font>
      <fill>
        <patternFill>
          <bgColor rgb="FFFFC7CE"/>
        </patternFill>
      </fill>
    </dxf>
    <dxf>
      <fill>
        <patternFill>
          <bgColor theme="9"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00291252136"/>
        </patternFill>
      </fill>
    </dxf>
    <dxf>
      <font>
        <color rgb="FF9C0006"/>
      </font>
      <fill>
        <patternFill>
          <bgColor rgb="FFFFC7CE"/>
        </patternFill>
      </fill>
      <border/>
    </dxf>
    <dxf>
      <font>
        <b/>
        <i val="0"/>
        <color auto="1"/>
      </font>
      <fill>
        <patternFill>
          <bgColor theme="6" tint="0.3999499976634979"/>
        </patternFill>
      </fill>
      <border/>
    </dxf>
    <dxf>
      <font>
        <b/>
        <i val="0"/>
        <color auto="1"/>
      </font>
      <fill>
        <patternFill>
          <bgColor theme="3" tint="0.5999600291252136"/>
        </patternFill>
      </fill>
      <border/>
    </dxf>
    <dxf>
      <font>
        <color auto="1"/>
      </font>
      <fill>
        <patternFill>
          <bgColor theme="6" tint="0.3999499976634979"/>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 page'!A1" /><Relationship Id="rId2" Type="http://schemas.openxmlformats.org/officeDocument/2006/relationships/hyperlink" Target="#office!A1" /><Relationship Id="rId3" Type="http://schemas.openxmlformats.org/officeDocument/2006/relationships/hyperlink" Target="#'6th A'!A1" /><Relationship Id="rId4" Type="http://schemas.openxmlformats.org/officeDocument/2006/relationships/hyperlink" Target="#'6th B'!A1" /><Relationship Id="rId5" Type="http://schemas.openxmlformats.org/officeDocument/2006/relationships/hyperlink" Target="#'6th C'!A1" /><Relationship Id="rId6" Type="http://schemas.openxmlformats.org/officeDocument/2006/relationships/hyperlink" Target="#'7th A'!A1" /><Relationship Id="rId7" Type="http://schemas.openxmlformats.org/officeDocument/2006/relationships/hyperlink" Target="#'7th B'!A1" /><Relationship Id="rId8" Type="http://schemas.openxmlformats.org/officeDocument/2006/relationships/hyperlink" Target="#'7th C'!A1" /><Relationship Id="rId9" Type="http://schemas.openxmlformats.org/officeDocument/2006/relationships/hyperlink" Target="#'8th A'!A1" /><Relationship Id="rId10" Type="http://schemas.openxmlformats.org/officeDocument/2006/relationships/hyperlink" Target="#'8th B'!A1" /><Relationship Id="rId11" Type="http://schemas.openxmlformats.org/officeDocument/2006/relationships/hyperlink" Target="#'8th C'!A1" /></Relationships>
</file>

<file path=xl/drawings/_rels/drawing10.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11.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12.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2.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office!A1" /><Relationship Id="rId3" Type="http://schemas.openxmlformats.org/officeDocument/2006/relationships/hyperlink" Target="#'6th A'!A1" /><Relationship Id="rId4" Type="http://schemas.openxmlformats.org/officeDocument/2006/relationships/hyperlink" Target="#'6th B'!A1" /><Relationship Id="rId5" Type="http://schemas.openxmlformats.org/officeDocument/2006/relationships/hyperlink" Target="#'6th C'!A1" /><Relationship Id="rId6" Type="http://schemas.openxmlformats.org/officeDocument/2006/relationships/hyperlink" Target="#'7th A'!A1" /><Relationship Id="rId7" Type="http://schemas.openxmlformats.org/officeDocument/2006/relationships/hyperlink" Target="#'7th B'!A1" /><Relationship Id="rId8" Type="http://schemas.openxmlformats.org/officeDocument/2006/relationships/hyperlink" Target="#'7th C'!A1" /><Relationship Id="rId9" Type="http://schemas.openxmlformats.org/officeDocument/2006/relationships/hyperlink" Target="#'8th A'!A1" /><Relationship Id="rId10" Type="http://schemas.openxmlformats.org/officeDocument/2006/relationships/hyperlink" Target="#'8th B'!A1" /><Relationship Id="rId11" Type="http://schemas.openxmlformats.org/officeDocument/2006/relationships/hyperlink" Target="#'8th C'!A1" /></Relationships>
</file>

<file path=xl/drawings/_rels/drawing3.xml.rels><?xml version="1.0" encoding="utf-8" standalone="yes"?><Relationships xmlns="http://schemas.openxmlformats.org/package/2006/relationships"><Relationship Id="rId1" Type="http://schemas.openxmlformats.org/officeDocument/2006/relationships/hyperlink" Target="#&#2744;&#2754;&#2714;&#2728;&#2750;" /><Relationship Id="rId2" Type="http://schemas.openxmlformats.org/officeDocument/2006/relationships/hyperlink" Target="#'main page'!A1" /><Relationship Id="rId3" Type="http://schemas.openxmlformats.org/officeDocument/2006/relationships/hyperlink" Target="#'data pag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4.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5.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6.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7.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8.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_rels/drawing9.xml.rels><?xml version="1.0" encoding="utf-8" standalone="yes"?><Relationships xmlns="http://schemas.openxmlformats.org/package/2006/relationships"><Relationship Id="rId1" Type="http://schemas.openxmlformats.org/officeDocument/2006/relationships/hyperlink" Target="#'main page'!A1" /><Relationship Id="rId2" Type="http://schemas.openxmlformats.org/officeDocument/2006/relationships/hyperlink" Target="#'data page'!A1" /><Relationship Id="rId3" Type="http://schemas.openxmlformats.org/officeDocument/2006/relationships/hyperlink" Target="#office!A1" /><Relationship Id="rId4" Type="http://schemas.openxmlformats.org/officeDocument/2006/relationships/hyperlink" Target="#'6th A'!A1" /><Relationship Id="rId5" Type="http://schemas.openxmlformats.org/officeDocument/2006/relationships/hyperlink" Target="#'6th B'!A1" /><Relationship Id="rId6" Type="http://schemas.openxmlformats.org/officeDocument/2006/relationships/hyperlink" Target="#'6th C'!A1" /><Relationship Id="rId7" Type="http://schemas.openxmlformats.org/officeDocument/2006/relationships/hyperlink" Target="#'7th A'!A1" /><Relationship Id="rId8" Type="http://schemas.openxmlformats.org/officeDocument/2006/relationships/hyperlink" Target="#'7th B'!A1" /><Relationship Id="rId9" Type="http://schemas.openxmlformats.org/officeDocument/2006/relationships/hyperlink" Target="#'7th C'!A1" /><Relationship Id="rId10" Type="http://schemas.openxmlformats.org/officeDocument/2006/relationships/hyperlink" Target="#'8th A'!A1" /><Relationship Id="rId11" Type="http://schemas.openxmlformats.org/officeDocument/2006/relationships/hyperlink" Target="#'8th B'!A1" /><Relationship Id="rId12" Type="http://schemas.openxmlformats.org/officeDocument/2006/relationships/hyperlink" Target="#'8th C'!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24</xdr:row>
      <xdr:rowOff>142875</xdr:rowOff>
    </xdr:from>
    <xdr:to>
      <xdr:col>4</xdr:col>
      <xdr:colOff>9525</xdr:colOff>
      <xdr:row>26</xdr:row>
      <xdr:rowOff>123825</xdr:rowOff>
    </xdr:to>
    <xdr:sp>
      <xdr:nvSpPr>
        <xdr:cNvPr id="1" name="Rounded Rectangle 1">
          <a:hlinkClick r:id="rId1"/>
        </xdr:cNvPr>
        <xdr:cNvSpPr>
          <a:spLocks/>
        </xdr:cNvSpPr>
      </xdr:nvSpPr>
      <xdr:spPr>
        <a:xfrm>
          <a:off x="1200150" y="5248275"/>
          <a:ext cx="1781175" cy="3619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4</xdr:col>
      <xdr:colOff>504825</xdr:colOff>
      <xdr:row>24</xdr:row>
      <xdr:rowOff>133350</xdr:rowOff>
    </xdr:from>
    <xdr:to>
      <xdr:col>7</xdr:col>
      <xdr:colOff>447675</xdr:colOff>
      <xdr:row>26</xdr:row>
      <xdr:rowOff>114300</xdr:rowOff>
    </xdr:to>
    <xdr:sp>
      <xdr:nvSpPr>
        <xdr:cNvPr id="2" name="Rounded Rectangle 2">
          <a:hlinkClick r:id="rId2"/>
        </xdr:cNvPr>
        <xdr:cNvSpPr>
          <a:spLocks/>
        </xdr:cNvSpPr>
      </xdr:nvSpPr>
      <xdr:spPr>
        <a:xfrm>
          <a:off x="3476625" y="5238750"/>
          <a:ext cx="1771650" cy="3619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xdr:col>
      <xdr:colOff>200025</xdr:colOff>
      <xdr:row>33</xdr:row>
      <xdr:rowOff>95250</xdr:rowOff>
    </xdr:from>
    <xdr:to>
      <xdr:col>2</xdr:col>
      <xdr:colOff>457200</xdr:colOff>
      <xdr:row>35</xdr:row>
      <xdr:rowOff>28575</xdr:rowOff>
    </xdr:to>
    <xdr:sp>
      <xdr:nvSpPr>
        <xdr:cNvPr id="3" name="Flowchart: Alternate Process 18">
          <a:hlinkClick r:id="rId9"/>
        </xdr:cNvPr>
        <xdr:cNvSpPr>
          <a:spLocks/>
        </xdr:cNvSpPr>
      </xdr:nvSpPr>
      <xdr:spPr>
        <a:xfrm>
          <a:off x="800100" y="6924675"/>
          <a:ext cx="1409700" cy="314325"/>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3</xdr:col>
      <xdr:colOff>257175</xdr:colOff>
      <xdr:row>33</xdr:row>
      <xdr:rowOff>85725</xdr:rowOff>
    </xdr:from>
    <xdr:to>
      <xdr:col>5</xdr:col>
      <xdr:colOff>447675</xdr:colOff>
      <xdr:row>35</xdr:row>
      <xdr:rowOff>19050</xdr:rowOff>
    </xdr:to>
    <xdr:sp>
      <xdr:nvSpPr>
        <xdr:cNvPr id="4" name="Flowchart: Alternate Process 19">
          <a:hlinkClick r:id="rId10"/>
        </xdr:cNvPr>
        <xdr:cNvSpPr>
          <a:spLocks/>
        </xdr:cNvSpPr>
      </xdr:nvSpPr>
      <xdr:spPr>
        <a:xfrm>
          <a:off x="2619375" y="6915150"/>
          <a:ext cx="1409700" cy="314325"/>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6</xdr:col>
      <xdr:colOff>333375</xdr:colOff>
      <xdr:row>33</xdr:row>
      <xdr:rowOff>76200</xdr:rowOff>
    </xdr:from>
    <xdr:to>
      <xdr:col>8</xdr:col>
      <xdr:colOff>514350</xdr:colOff>
      <xdr:row>35</xdr:row>
      <xdr:rowOff>9525</xdr:rowOff>
    </xdr:to>
    <xdr:sp>
      <xdr:nvSpPr>
        <xdr:cNvPr id="5" name="Flowchart: Alternate Process 20">
          <a:hlinkClick r:id="rId11"/>
        </xdr:cNvPr>
        <xdr:cNvSpPr>
          <a:spLocks/>
        </xdr:cNvSpPr>
      </xdr:nvSpPr>
      <xdr:spPr>
        <a:xfrm>
          <a:off x="4524375" y="6905625"/>
          <a:ext cx="1400175" cy="314325"/>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twoCellAnchor>
    <xdr:from>
      <xdr:col>0</xdr:col>
      <xdr:colOff>47625</xdr:colOff>
      <xdr:row>4</xdr:row>
      <xdr:rowOff>161925</xdr:rowOff>
    </xdr:from>
    <xdr:to>
      <xdr:col>3</xdr:col>
      <xdr:colOff>142875</xdr:colOff>
      <xdr:row>11</xdr:row>
      <xdr:rowOff>19050</xdr:rowOff>
    </xdr:to>
    <xdr:sp>
      <xdr:nvSpPr>
        <xdr:cNvPr id="6" name="Rounded Rectangle 3"/>
        <xdr:cNvSpPr>
          <a:spLocks/>
        </xdr:cNvSpPr>
      </xdr:nvSpPr>
      <xdr:spPr>
        <a:xfrm>
          <a:off x="47625" y="923925"/>
          <a:ext cx="2457450" cy="1190625"/>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400" b="0" i="0" u="none" baseline="0">
              <a:solidFill>
                <a:srgbClr val="FF0000"/>
              </a:solidFill>
              <a:latin typeface="Calibri"/>
              <a:ea typeface="Calibri"/>
              <a:cs typeface="Calibri"/>
            </a:rPr>
            <a:t>RAJESH</a:t>
          </a:r>
          <a:r>
            <a:rPr lang="en-US" cap="none" sz="1400" b="0" i="0" u="none" baseline="0">
              <a:solidFill>
                <a:srgbClr val="FF0000"/>
              </a:solidFill>
              <a:latin typeface="Calibri"/>
              <a:ea typeface="Calibri"/>
              <a:cs typeface="Calibri"/>
            </a:rPr>
            <a:t>KUMAR K. PARAMAR 
</a:t>
          </a:r>
          <a:r>
            <a:rPr lang="en-US" cap="none" sz="1100" b="0" i="0" u="none" baseline="0">
              <a:solidFill>
                <a:srgbClr val="FF0000"/>
              </a:solidFill>
              <a:latin typeface="Calibri"/>
              <a:ea typeface="Calibri"/>
              <a:cs typeface="Calibri"/>
            </a:rPr>
            <a:t>PAVATI VARG PRIMERY SCHOOL , JHALOD</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AT PO:- JHALOD
</a:t>
          </a:r>
          <a:r>
            <a:rPr lang="en-US" cap="none" sz="1200" b="0" i="0" u="none" baseline="0">
              <a:solidFill>
                <a:srgbClr val="FF0000"/>
              </a:solidFill>
              <a:latin typeface="Calibri"/>
              <a:ea typeface="Calibri"/>
              <a:cs typeface="Calibri"/>
            </a:rPr>
            <a:t>DIST:- DAHOD
</a:t>
          </a:r>
        </a:p>
      </xdr:txBody>
    </xdr:sp>
    <xdr:clientData/>
  </xdr:twoCellAnchor>
  <xdr:twoCellAnchor>
    <xdr:from>
      <xdr:col>7</xdr:col>
      <xdr:colOff>390525</xdr:colOff>
      <xdr:row>4</xdr:row>
      <xdr:rowOff>180975</xdr:rowOff>
    </xdr:from>
    <xdr:to>
      <xdr:col>11</xdr:col>
      <xdr:colOff>171450</xdr:colOff>
      <xdr:row>10</xdr:row>
      <xdr:rowOff>47625</xdr:rowOff>
    </xdr:to>
    <xdr:sp>
      <xdr:nvSpPr>
        <xdr:cNvPr id="7" name="Rounded Rectangle 21"/>
        <xdr:cNvSpPr>
          <a:spLocks/>
        </xdr:cNvSpPr>
      </xdr:nvSpPr>
      <xdr:spPr>
        <a:xfrm>
          <a:off x="5191125" y="942975"/>
          <a:ext cx="2381250" cy="1009650"/>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400" b="0" i="0" u="none" baseline="0">
              <a:solidFill>
                <a:srgbClr val="FF0000"/>
              </a:solidFill>
              <a:latin typeface="Calibri"/>
              <a:ea typeface="Calibri"/>
              <a:cs typeface="Calibri"/>
            </a:rPr>
            <a:t>JAYESHAKUMAR PATEL
</a:t>
          </a:r>
          <a:r>
            <a:rPr lang="en-US" cap="none" sz="1400" b="0" i="0" u="none" baseline="0">
              <a:solidFill>
                <a:srgbClr val="FF0000"/>
              </a:solidFill>
              <a:latin typeface="Calibri"/>
              <a:ea typeface="Calibri"/>
              <a:cs typeface="Calibri"/>
            </a:rPr>
            <a:t>AT:-</a:t>
          </a:r>
          <a:r>
            <a:rPr lang="en-US" cap="none" sz="1400" b="0" i="0" u="none" baseline="0">
              <a:solidFill>
                <a:srgbClr val="FF0000"/>
              </a:solidFill>
              <a:latin typeface="Calibri"/>
              <a:ea typeface="Calibri"/>
              <a:cs typeface="Calibri"/>
            </a:rPr>
            <a:t> BAYAD
</a:t>
          </a:r>
        </a:p>
      </xdr:txBody>
    </xdr:sp>
    <xdr:clientData/>
  </xdr:twoCellAnchor>
  <xdr:twoCellAnchor>
    <xdr:from>
      <xdr:col>3</xdr:col>
      <xdr:colOff>228600</xdr:colOff>
      <xdr:row>4</xdr:row>
      <xdr:rowOff>171450</xdr:rowOff>
    </xdr:from>
    <xdr:to>
      <xdr:col>7</xdr:col>
      <xdr:colOff>266700</xdr:colOff>
      <xdr:row>11</xdr:row>
      <xdr:rowOff>38100</xdr:rowOff>
    </xdr:to>
    <xdr:sp>
      <xdr:nvSpPr>
        <xdr:cNvPr id="8" name="Rounded Rectangle 22"/>
        <xdr:cNvSpPr>
          <a:spLocks/>
        </xdr:cNvSpPr>
      </xdr:nvSpPr>
      <xdr:spPr>
        <a:xfrm>
          <a:off x="2590800" y="933450"/>
          <a:ext cx="2476500" cy="1200150"/>
        </a:xfrm>
        <a:prstGeom prst="round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400" b="0" i="0" u="none" baseline="0">
              <a:solidFill>
                <a:srgbClr val="FF0000"/>
              </a:solidFill>
              <a:latin typeface="Calibri"/>
              <a:ea typeface="Calibri"/>
              <a:cs typeface="Calibri"/>
            </a:rPr>
            <a:t>SANDARBH</a:t>
          </a:r>
          <a:r>
            <a:rPr lang="en-US" cap="none" sz="1400" b="0" i="0" u="none" baseline="0">
              <a:solidFill>
                <a:srgbClr val="FF0000"/>
              </a:solidFill>
              <a:latin typeface="Calibri"/>
              <a:ea typeface="Calibri"/>
              <a:cs typeface="Calibri"/>
            </a:rPr>
            <a:t> B. SHUKLA
</a:t>
          </a:r>
          <a:r>
            <a:rPr lang="en-US" cap="none" sz="1400" b="0" i="0" u="none" baseline="0">
              <a:solidFill>
                <a:srgbClr val="FF0000"/>
              </a:solidFill>
              <a:latin typeface="Calibri"/>
              <a:ea typeface="Calibri"/>
              <a:cs typeface="Calibri"/>
            </a:rPr>
            <a:t>PAVATI VARG PRIMERY SCHOOL , JHALOD
</a:t>
          </a:r>
          <a:r>
            <a:rPr lang="en-US" cap="none" sz="1400" b="0" i="0" u="none" baseline="0">
              <a:solidFill>
                <a:srgbClr val="FF0000"/>
              </a:solidFill>
              <a:latin typeface="Calibri"/>
              <a:ea typeface="Calibri"/>
              <a:cs typeface="Calibri"/>
            </a:rPr>
            <a:t>9426249061</a:t>
          </a:r>
        </a:p>
      </xdr:txBody>
    </xdr:sp>
    <xdr:clientData/>
  </xdr:twoCellAnchor>
  <xdr:twoCellAnchor>
    <xdr:from>
      <xdr:col>1</xdr:col>
      <xdr:colOff>638175</xdr:colOff>
      <xdr:row>37</xdr:row>
      <xdr:rowOff>152400</xdr:rowOff>
    </xdr:from>
    <xdr:to>
      <xdr:col>11</xdr:col>
      <xdr:colOff>533400</xdr:colOff>
      <xdr:row>54</xdr:row>
      <xdr:rowOff>142875</xdr:rowOff>
    </xdr:to>
    <xdr:sp>
      <xdr:nvSpPr>
        <xdr:cNvPr id="9" name="TextBox 4"/>
        <xdr:cNvSpPr txBox="1">
          <a:spLocks noChangeArrowheads="1"/>
        </xdr:cNvSpPr>
      </xdr:nvSpPr>
      <xdr:spPr>
        <a:xfrm>
          <a:off x="1238250" y="7743825"/>
          <a:ext cx="6696075" cy="3228975"/>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Shruti"/>
              <a:ea typeface="Shruti"/>
              <a:cs typeface="Shruti"/>
            </a:rPr>
            <a:t>ટાઈમ ટેબલ ની વિશેષતાઓ:-
</a:t>
          </a:r>
          <a:r>
            <a:rPr lang="en-US" cap="none" sz="1400" b="0" i="0" u="none" baseline="0">
              <a:solidFill>
                <a:srgbClr val="993300"/>
              </a:solidFill>
              <a:latin typeface="Shruti"/>
              <a:ea typeface="Shruti"/>
              <a:cs typeface="Shruti"/>
            </a:rPr>
            <a:t>"૨૦ વિષયો અને ૨૫ શિક્ષકોનો સમાવેશ થઇ શકે છે."
</a:t>
          </a:r>
          <a:r>
            <a:rPr lang="en-US" cap="none" sz="1100" b="0" i="0" u="none" baseline="0">
              <a:solidFill>
                <a:srgbClr val="FFFFFF"/>
              </a:solidFill>
              <a:latin typeface="Shruti"/>
              <a:ea typeface="Shruti"/>
              <a:cs typeface="Shruti"/>
            </a:rPr>
            <a:t>૧. એક સાથે નવ વર્ગોનું સમય પત્રક તૈયાર થઇ શકે છે.
</a:t>
          </a:r>
          <a:r>
            <a:rPr lang="en-US" cap="none" sz="1100" b="0" i="0" u="none" baseline="0">
              <a:solidFill>
                <a:srgbClr val="FFFFFF"/>
              </a:solidFill>
              <a:latin typeface="Shruti"/>
              <a:ea typeface="Shruti"/>
              <a:cs typeface="Shruti"/>
            </a:rPr>
            <a:t>૨. દરેક વર્ગમાં અલગ અલગ શિક્ષકોની ગોઠવણ થઇ શકે છે.
</a:t>
          </a:r>
          <a:r>
            <a:rPr lang="en-US" cap="none" sz="1100" b="0" i="0" u="none" baseline="0">
              <a:solidFill>
                <a:srgbClr val="FFFFFF"/>
              </a:solidFill>
              <a:latin typeface="Shruti"/>
              <a:ea typeface="Shruti"/>
              <a:cs typeface="Shruti"/>
            </a:rPr>
            <a:t>૩. એક જ જગ્યાએ નામ લખવાનાં પછી બધે જ ડ્રોપ ડાઉન નો ઉપયોગ થઇ શકે છે.
</a:t>
          </a:r>
          <a:r>
            <a:rPr lang="en-US" cap="none" sz="1100" b="0" i="0" u="none" baseline="0">
              <a:solidFill>
                <a:srgbClr val="FFFFFF"/>
              </a:solidFill>
              <a:latin typeface="Shruti"/>
              <a:ea typeface="Shruti"/>
              <a:cs typeface="Shruti"/>
            </a:rPr>
            <a:t>૪. અઠવાડિયાનાં વિષયોની વહેચણી નો ખ્યાલ આપોઆપ આવી જાય છે. (ગણતરી કરવાની ઝંઝટમાંથી મુક્તિ)
</a:t>
          </a:r>
          <a:r>
            <a:rPr lang="en-US" cap="none" sz="1100" b="0" i="0" u="none" baseline="0">
              <a:solidFill>
                <a:srgbClr val="FFFFFF"/>
              </a:solidFill>
              <a:latin typeface="Shruti"/>
              <a:ea typeface="Shruti"/>
              <a:cs typeface="Shruti"/>
            </a:rPr>
            <a:t>૫. શિક્ષકોના અઠવાડિયાના કાર્યભાર નો અલગથી કોઠો તૈયાર થાય છે.
</a:t>
          </a:r>
          <a:r>
            <a:rPr lang="en-US" cap="none" sz="1100" b="0" i="0" u="none" baseline="0">
              <a:solidFill>
                <a:srgbClr val="FFFFFF"/>
              </a:solidFill>
              <a:latin typeface="Shruti"/>
              <a:ea typeface="Shruti"/>
              <a:cs typeface="Shruti"/>
            </a:rPr>
            <a:t>૬. કાર્યાલયનું સમય પત્રક ૩ નંગ </a:t>
          </a:r>
          <a:r>
            <a:rPr lang="en-US" cap="none" sz="1100" b="0" i="0" u="none" baseline="0">
              <a:solidFill>
                <a:srgbClr val="FFFFFF"/>
              </a:solidFill>
              <a:latin typeface="Calibri"/>
              <a:ea typeface="Calibri"/>
              <a:cs typeface="Calibri"/>
            </a:rPr>
            <a:t>A4</a:t>
          </a:r>
          <a:r>
            <a:rPr lang="en-US" cap="none" sz="1100" b="0" i="0" u="none" baseline="0">
              <a:solidFill>
                <a:srgbClr val="FFFFFF"/>
              </a:solidFill>
              <a:latin typeface="Shruti"/>
              <a:ea typeface="Shruti"/>
              <a:cs typeface="Shruti"/>
            </a:rPr>
            <a:t> સાઈઝ ના કાગળમાં પ્રિન્ટ કાઢવામાં સરળતાં રહે છે.
</a:t>
          </a:r>
          <a:r>
            <a:rPr lang="en-US" cap="none" sz="1100" b="0" i="0" u="none" baseline="0">
              <a:solidFill>
                <a:srgbClr val="FFFFFF"/>
              </a:solidFill>
              <a:latin typeface="Shruti"/>
              <a:ea typeface="Shruti"/>
              <a:cs typeface="Shruti"/>
            </a:rPr>
            <a:t>૭. વર્ગનું સમય પત્રક લીગલ પેજ માં સરળતાથી પ્રિન્ટ થાય છે.
</a:t>
          </a:r>
          <a:r>
            <a:rPr lang="en-US" cap="none" sz="1100" b="0" i="0" u="none" baseline="0">
              <a:solidFill>
                <a:srgbClr val="FFFFFF"/>
              </a:solidFill>
              <a:latin typeface="Shruti"/>
              <a:ea typeface="Shruti"/>
              <a:cs typeface="Shruti"/>
            </a:rPr>
            <a:t>૮. એક સમયે બે વર્ગોમાં એક જ શિક્ષકનો તાસ ગોઠવાય તો લાલ રંગ ની નિશાની બતાવી ચેતવણી આપે છે.
</a:t>
          </a:r>
          <a:r>
            <a:rPr lang="en-US" cap="none" sz="1100" b="0" i="0" u="none" baseline="0">
              <a:solidFill>
                <a:srgbClr val="FFFFFF"/>
              </a:solidFill>
              <a:latin typeface="Shruti"/>
              <a:ea typeface="Shruti"/>
              <a:cs typeface="Shruti"/>
            </a:rPr>
            <a:t>૯. મર્યાદા કરતાં વધુ વિષયોની ફાળવણીમાં પણ અલગ રંગ દર્શાવી ધ્યાન દોરે 
</a:t>
          </a:r>
          <a:r>
            <a:rPr lang="en-US" cap="none" sz="1100" b="0" i="0" u="none" baseline="0">
              <a:solidFill>
                <a:srgbClr val="FFFFFF"/>
              </a:solidFill>
              <a:latin typeface="Shruti"/>
              <a:ea typeface="Shruti"/>
              <a:cs typeface="Shruti"/>
            </a:rPr>
            <a:t>આ સિવાયની પણ ઘણી બધી વિશેષતાઓથી સજ્જ છે.
</a:t>
          </a:r>
          <a:r>
            <a:rPr lang="en-US" cap="none" sz="1100" b="0" i="0" u="none" baseline="0">
              <a:solidFill>
                <a:srgbClr val="FFFFFF"/>
              </a:solidFill>
              <a:latin typeface="Shruti"/>
              <a:ea typeface="Shruti"/>
              <a:cs typeface="Shruti"/>
            </a:rPr>
            <a:t>આ સિવાયના ઘણાં પત્રકોની માહિતી મેળવવા ઉપરોક્ત વેબસાઈટ/બ્લોગની અવશ્ય મુલાકાત લેવી.
</a:t>
          </a:r>
          <a:r>
            <a:rPr lang="en-US" cap="none" sz="1100" b="0" i="0" u="none" baseline="0">
              <a:solidFill>
                <a:srgbClr val="FFFFFF"/>
              </a:solidFill>
              <a:latin typeface="Shruti"/>
              <a:ea typeface="Shruti"/>
              <a:cs typeface="Shruti"/>
            </a:rPr>
            <a:t>
</a:t>
          </a:r>
        </a:p>
      </xdr:txBody>
    </xdr:sp>
    <xdr:clientData/>
  </xdr:twoCellAnchor>
  <xdr:twoCellAnchor>
    <xdr:from>
      <xdr:col>1</xdr:col>
      <xdr:colOff>895350</xdr:colOff>
      <xdr:row>0</xdr:row>
      <xdr:rowOff>161925</xdr:rowOff>
    </xdr:from>
    <xdr:to>
      <xdr:col>9</xdr:col>
      <xdr:colOff>438150</xdr:colOff>
      <xdr:row>4</xdr:row>
      <xdr:rowOff>76200</xdr:rowOff>
    </xdr:to>
    <xdr:sp>
      <xdr:nvSpPr>
        <xdr:cNvPr id="10" name="TextBox 5"/>
        <xdr:cNvSpPr txBox="1">
          <a:spLocks noChangeArrowheads="1"/>
        </xdr:cNvSpPr>
      </xdr:nvSpPr>
      <xdr:spPr>
        <a:xfrm>
          <a:off x="1495425" y="161925"/>
          <a:ext cx="4962525" cy="6762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Shruti"/>
              <a:ea typeface="Shruti"/>
              <a:cs typeface="Shruti"/>
            </a:rPr>
            <a:t>આપનો પ્રતિસાદ એજ અમારી પ્રેરણા
</a:t>
          </a:r>
          <a:r>
            <a:rPr lang="en-US" cap="none" sz="1100" b="0" i="0" u="none" baseline="0">
              <a:solidFill>
                <a:srgbClr val="000000"/>
              </a:solidFill>
              <a:latin typeface="Shruti"/>
              <a:ea typeface="Shruti"/>
              <a:cs typeface="Shruti"/>
            </a:rPr>
            <a:t>પ્રસ્તુત સમય-સારણી શિક્ષક મિત્રોની સરળતાં ખાતર બનાવેલ છે.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0</xdr:row>
      <xdr:rowOff>104775</xdr:rowOff>
    </xdr:from>
    <xdr:to>
      <xdr:col>26</xdr:col>
      <xdr:colOff>647700</xdr:colOff>
      <xdr:row>3</xdr:row>
      <xdr:rowOff>38100</xdr:rowOff>
    </xdr:to>
    <xdr:sp>
      <xdr:nvSpPr>
        <xdr:cNvPr id="1" name="TextBox 1"/>
        <xdr:cNvSpPr txBox="1">
          <a:spLocks noChangeArrowheads="1"/>
        </xdr:cNvSpPr>
      </xdr:nvSpPr>
      <xdr:spPr>
        <a:xfrm>
          <a:off x="1619250" y="104775"/>
          <a:ext cx="23317200" cy="50482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પીળાં ખાનામાં શિક્ષકોનાં નામ અને વિષયો લખી ધોરણ અનુસાર શિક્ષકોનાં વિષયોની વહેચણી (ડ્રોપડાઉન લીસ્ટમાં) કરાવી. ત્યાર બાદ ઓફીસ ફાઈલ માં જઈને ટાઈમ ટેબલ તૈયાર કરવું જેથી વર્ગનું સમય પત્રક તૈયાર થઇ જશે. </a:t>
          </a:r>
        </a:p>
      </xdr:txBody>
    </xdr:sp>
    <xdr:clientData/>
  </xdr:twoCellAnchor>
  <xdr:twoCellAnchor>
    <xdr:from>
      <xdr:col>1</xdr:col>
      <xdr:colOff>533400</xdr:colOff>
      <xdr:row>46</xdr:row>
      <xdr:rowOff>114300</xdr:rowOff>
    </xdr:from>
    <xdr:to>
      <xdr:col>1</xdr:col>
      <xdr:colOff>2266950</xdr:colOff>
      <xdr:row>48</xdr:row>
      <xdr:rowOff>104775</xdr:rowOff>
    </xdr:to>
    <xdr:sp>
      <xdr:nvSpPr>
        <xdr:cNvPr id="2" name="Rounded Rectangle 2">
          <a:hlinkClick r:id="rId1"/>
        </xdr:cNvPr>
        <xdr:cNvSpPr>
          <a:spLocks/>
        </xdr:cNvSpPr>
      </xdr:nvSpPr>
      <xdr:spPr>
        <a:xfrm>
          <a:off x="857250" y="11725275"/>
          <a:ext cx="1733550" cy="371475"/>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2</xdr:col>
      <xdr:colOff>247650</xdr:colOff>
      <xdr:row>46</xdr:row>
      <xdr:rowOff>133350</xdr:rowOff>
    </xdr:from>
    <xdr:to>
      <xdr:col>4</xdr:col>
      <xdr:colOff>561975</xdr:colOff>
      <xdr:row>48</xdr:row>
      <xdr:rowOff>123825</xdr:rowOff>
    </xdr:to>
    <xdr:sp>
      <xdr:nvSpPr>
        <xdr:cNvPr id="3" name="Rounded Rectangle 3">
          <a:hlinkClick r:id="rId2"/>
        </xdr:cNvPr>
        <xdr:cNvSpPr>
          <a:spLocks/>
        </xdr:cNvSpPr>
      </xdr:nvSpPr>
      <xdr:spPr>
        <a:xfrm>
          <a:off x="2886075" y="11744325"/>
          <a:ext cx="1781175" cy="3714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0</xdr:col>
      <xdr:colOff>133350</xdr:colOff>
      <xdr:row>56</xdr:row>
      <xdr:rowOff>28575</xdr:rowOff>
    </xdr:from>
    <xdr:to>
      <xdr:col>1</xdr:col>
      <xdr:colOff>1219200</xdr:colOff>
      <xdr:row>57</xdr:row>
      <xdr:rowOff>161925</xdr:rowOff>
    </xdr:to>
    <xdr:sp>
      <xdr:nvSpPr>
        <xdr:cNvPr id="4" name="Flowchart: Alternate Process 19">
          <a:hlinkClick r:id="rId9"/>
        </xdr:cNvPr>
        <xdr:cNvSpPr>
          <a:spLocks/>
        </xdr:cNvSpPr>
      </xdr:nvSpPr>
      <xdr:spPr>
        <a:xfrm>
          <a:off x="133350" y="13544550"/>
          <a:ext cx="140970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1</xdr:col>
      <xdr:colOff>1628775</xdr:colOff>
      <xdr:row>56</xdr:row>
      <xdr:rowOff>19050</xdr:rowOff>
    </xdr:from>
    <xdr:to>
      <xdr:col>2</xdr:col>
      <xdr:colOff>714375</xdr:colOff>
      <xdr:row>57</xdr:row>
      <xdr:rowOff>152400</xdr:rowOff>
    </xdr:to>
    <xdr:sp>
      <xdr:nvSpPr>
        <xdr:cNvPr id="5" name="Flowchart: Alternate Process 20">
          <a:hlinkClick r:id="rId10"/>
        </xdr:cNvPr>
        <xdr:cNvSpPr>
          <a:spLocks/>
        </xdr:cNvSpPr>
      </xdr:nvSpPr>
      <xdr:spPr>
        <a:xfrm>
          <a:off x="1952625" y="13535025"/>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3</xdr:col>
      <xdr:colOff>476250</xdr:colOff>
      <xdr:row>56</xdr:row>
      <xdr:rowOff>9525</xdr:rowOff>
    </xdr:from>
    <xdr:to>
      <xdr:col>5</xdr:col>
      <xdr:colOff>428625</xdr:colOff>
      <xdr:row>57</xdr:row>
      <xdr:rowOff>142875</xdr:rowOff>
    </xdr:to>
    <xdr:sp>
      <xdr:nvSpPr>
        <xdr:cNvPr id="6" name="Flowchart: Alternate Process 21">
          <a:hlinkClick r:id="rId11"/>
        </xdr:cNvPr>
        <xdr:cNvSpPr>
          <a:spLocks/>
        </xdr:cNvSpPr>
      </xdr:nvSpPr>
      <xdr:spPr>
        <a:xfrm>
          <a:off x="3848100" y="13525500"/>
          <a:ext cx="141922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238125</xdr:colOff>
      <xdr:row>57</xdr:row>
      <xdr:rowOff>266700</xdr:rowOff>
    </xdr:from>
    <xdr:to>
      <xdr:col>34</xdr:col>
      <xdr:colOff>352425</xdr:colOff>
      <xdr:row>59</xdr:row>
      <xdr:rowOff>47625</xdr:rowOff>
    </xdr:to>
    <xdr:sp>
      <xdr:nvSpPr>
        <xdr:cNvPr id="1" name="TextBox 1"/>
        <xdr:cNvSpPr txBox="1">
          <a:spLocks noChangeArrowheads="1"/>
        </xdr:cNvSpPr>
      </xdr:nvSpPr>
      <xdr:spPr>
        <a:xfrm>
          <a:off x="16287750" y="12639675"/>
          <a:ext cx="3771900" cy="333375"/>
        </a:xfrm>
        <a:prstGeom prst="rect">
          <a:avLst/>
        </a:prstGeom>
        <a:solidFill>
          <a:srgbClr val="93CDDD"/>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3366"/>
              </a:solidFill>
            </a:rPr>
            <a:t>રંગ-ભેદની સૂચના</a:t>
          </a:r>
        </a:p>
      </xdr:txBody>
    </xdr:sp>
    <xdr:clientData/>
  </xdr:twoCellAnchor>
  <xdr:twoCellAnchor>
    <xdr:from>
      <xdr:col>0</xdr:col>
      <xdr:colOff>104775</xdr:colOff>
      <xdr:row>0</xdr:row>
      <xdr:rowOff>171450</xdr:rowOff>
    </xdr:from>
    <xdr:to>
      <xdr:col>2</xdr:col>
      <xdr:colOff>247650</xdr:colOff>
      <xdr:row>0</xdr:row>
      <xdr:rowOff>542925</xdr:rowOff>
    </xdr:to>
    <xdr:sp>
      <xdr:nvSpPr>
        <xdr:cNvPr id="2" name="Oval 2">
          <a:hlinkClick r:id="rId1"/>
        </xdr:cNvPr>
        <xdr:cNvSpPr>
          <a:spLocks/>
        </xdr:cNvSpPr>
      </xdr:nvSpPr>
      <xdr:spPr>
        <a:xfrm>
          <a:off x="104775" y="171450"/>
          <a:ext cx="1333500" cy="371475"/>
        </a:xfrm>
        <a:prstGeom prst="ellipse">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સૂચના</a:t>
          </a:r>
        </a:p>
      </xdr:txBody>
    </xdr:sp>
    <xdr:clientData/>
  </xdr:twoCellAnchor>
  <xdr:twoCellAnchor>
    <xdr:from>
      <xdr:col>2</xdr:col>
      <xdr:colOff>504825</xdr:colOff>
      <xdr:row>0</xdr:row>
      <xdr:rowOff>161925</xdr:rowOff>
    </xdr:from>
    <xdr:to>
      <xdr:col>5</xdr:col>
      <xdr:colOff>409575</xdr:colOff>
      <xdr:row>0</xdr:row>
      <xdr:rowOff>523875</xdr:rowOff>
    </xdr:to>
    <xdr:sp>
      <xdr:nvSpPr>
        <xdr:cNvPr id="3" name="Rounded Rectangle 7">
          <a:hlinkClick r:id="rId2"/>
        </xdr:cNvPr>
        <xdr:cNvSpPr>
          <a:spLocks/>
        </xdr:cNvSpPr>
      </xdr:nvSpPr>
      <xdr:spPr>
        <a:xfrm>
          <a:off x="1695450" y="161925"/>
          <a:ext cx="1733550" cy="361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6</xdr:col>
      <xdr:colOff>219075</xdr:colOff>
      <xdr:row>0</xdr:row>
      <xdr:rowOff>152400</xdr:rowOff>
    </xdr:from>
    <xdr:to>
      <xdr:col>9</xdr:col>
      <xdr:colOff>114300</xdr:colOff>
      <xdr:row>0</xdr:row>
      <xdr:rowOff>523875</xdr:rowOff>
    </xdr:to>
    <xdr:sp>
      <xdr:nvSpPr>
        <xdr:cNvPr id="4" name="Rounded Rectangle 8">
          <a:hlinkClick r:id="rId3"/>
        </xdr:cNvPr>
        <xdr:cNvSpPr>
          <a:spLocks/>
        </xdr:cNvSpPr>
      </xdr:nvSpPr>
      <xdr:spPr>
        <a:xfrm>
          <a:off x="3848100" y="152400"/>
          <a:ext cx="1724025" cy="37147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26</xdr:col>
      <xdr:colOff>390525</xdr:colOff>
      <xdr:row>0</xdr:row>
      <xdr:rowOff>209550</xdr:rowOff>
    </xdr:from>
    <xdr:to>
      <xdr:col>28</xdr:col>
      <xdr:colOff>571500</xdr:colOff>
      <xdr:row>0</xdr:row>
      <xdr:rowOff>533400</xdr:rowOff>
    </xdr:to>
    <xdr:sp>
      <xdr:nvSpPr>
        <xdr:cNvPr id="5" name="Flowchart: Alternate Process 15">
          <a:hlinkClick r:id="rId10"/>
        </xdr:cNvPr>
        <xdr:cNvSpPr>
          <a:spLocks/>
        </xdr:cNvSpPr>
      </xdr:nvSpPr>
      <xdr:spPr>
        <a:xfrm>
          <a:off x="15220950" y="2095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29</xdr:col>
      <xdr:colOff>161925</xdr:colOff>
      <xdr:row>0</xdr:row>
      <xdr:rowOff>219075</xdr:rowOff>
    </xdr:from>
    <xdr:to>
      <xdr:col>31</xdr:col>
      <xdr:colOff>342900</xdr:colOff>
      <xdr:row>0</xdr:row>
      <xdr:rowOff>533400</xdr:rowOff>
    </xdr:to>
    <xdr:sp>
      <xdr:nvSpPr>
        <xdr:cNvPr id="6" name="Flowchart: Alternate Process 16">
          <a:hlinkClick r:id="rId11"/>
        </xdr:cNvPr>
        <xdr:cNvSpPr>
          <a:spLocks/>
        </xdr:cNvSpPr>
      </xdr:nvSpPr>
      <xdr:spPr>
        <a:xfrm>
          <a:off x="16821150" y="219075"/>
          <a:ext cx="1400175" cy="314325"/>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31</xdr:col>
      <xdr:colOff>552450</xdr:colOff>
      <xdr:row>0</xdr:row>
      <xdr:rowOff>209550</xdr:rowOff>
    </xdr:from>
    <xdr:to>
      <xdr:col>34</xdr:col>
      <xdr:colOff>114300</xdr:colOff>
      <xdr:row>0</xdr:row>
      <xdr:rowOff>533400</xdr:rowOff>
    </xdr:to>
    <xdr:sp>
      <xdr:nvSpPr>
        <xdr:cNvPr id="7" name="Flowchart: Alternate Process 17">
          <a:hlinkClick r:id="rId12"/>
        </xdr:cNvPr>
        <xdr:cNvSpPr>
          <a:spLocks/>
        </xdr:cNvSpPr>
      </xdr:nvSpPr>
      <xdr:spPr>
        <a:xfrm>
          <a:off x="18430875" y="209550"/>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390525</xdr:colOff>
      <xdr:row>14</xdr:row>
      <xdr:rowOff>19050</xdr:rowOff>
    </xdr:from>
    <xdr:to>
      <xdr:col>19</xdr:col>
      <xdr:colOff>571500</xdr:colOff>
      <xdr:row>15</xdr:row>
      <xdr:rowOff>85725</xdr:rowOff>
    </xdr:to>
    <xdr:sp>
      <xdr:nvSpPr>
        <xdr:cNvPr id="4" name="Flowchart: Alternate Process 19">
          <a:hlinkClick r:id="rId10"/>
        </xdr:cNvPr>
        <xdr:cNvSpPr>
          <a:spLocks/>
        </xdr:cNvSpPr>
      </xdr:nvSpPr>
      <xdr:spPr>
        <a:xfrm>
          <a:off x="11801475"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390525</xdr:colOff>
      <xdr:row>14</xdr:row>
      <xdr:rowOff>9525</xdr:rowOff>
    </xdr:from>
    <xdr:to>
      <xdr:col>22</xdr:col>
      <xdr:colOff>571500</xdr:colOff>
      <xdr:row>15</xdr:row>
      <xdr:rowOff>76200</xdr:rowOff>
    </xdr:to>
    <xdr:sp>
      <xdr:nvSpPr>
        <xdr:cNvPr id="5" name="Flowchart: Alternate Process 20">
          <a:hlinkClick r:id="rId11"/>
        </xdr:cNvPr>
        <xdr:cNvSpPr>
          <a:spLocks/>
        </xdr:cNvSpPr>
      </xdr:nvSpPr>
      <xdr:spPr>
        <a:xfrm>
          <a:off x="13630275" y="3762375"/>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409575</xdr:colOff>
      <xdr:row>14</xdr:row>
      <xdr:rowOff>0</xdr:rowOff>
    </xdr:from>
    <xdr:to>
      <xdr:col>25</xdr:col>
      <xdr:colOff>581025</xdr:colOff>
      <xdr:row>15</xdr:row>
      <xdr:rowOff>66675</xdr:rowOff>
    </xdr:to>
    <xdr:sp>
      <xdr:nvSpPr>
        <xdr:cNvPr id="6" name="Flowchart: Alternate Process 21">
          <a:hlinkClick r:id="rId12"/>
        </xdr:cNvPr>
        <xdr:cNvSpPr>
          <a:spLocks/>
        </xdr:cNvSpPr>
      </xdr:nvSpPr>
      <xdr:spPr>
        <a:xfrm>
          <a:off x="15478125" y="3752850"/>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15</xdr:row>
      <xdr:rowOff>19050</xdr:rowOff>
    </xdr:from>
    <xdr:to>
      <xdr:col>19</xdr:col>
      <xdr:colOff>219075</xdr:colOff>
      <xdr:row>16</xdr:row>
      <xdr:rowOff>85725</xdr:rowOff>
    </xdr:to>
    <xdr:sp>
      <xdr:nvSpPr>
        <xdr:cNvPr id="4" name="Flowchart: Alternate Process 19">
          <a:hlinkClick r:id="rId10"/>
        </xdr:cNvPr>
        <xdr:cNvSpPr>
          <a:spLocks/>
        </xdr:cNvSpPr>
      </xdr:nvSpPr>
      <xdr:spPr>
        <a:xfrm>
          <a:off x="11449050" y="4029075"/>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15</xdr:row>
      <xdr:rowOff>9525</xdr:rowOff>
    </xdr:from>
    <xdr:to>
      <xdr:col>22</xdr:col>
      <xdr:colOff>219075</xdr:colOff>
      <xdr:row>16</xdr:row>
      <xdr:rowOff>76200</xdr:rowOff>
    </xdr:to>
    <xdr:sp>
      <xdr:nvSpPr>
        <xdr:cNvPr id="5" name="Flowchart: Alternate Process 20">
          <a:hlinkClick r:id="rId11"/>
        </xdr:cNvPr>
        <xdr:cNvSpPr>
          <a:spLocks/>
        </xdr:cNvSpPr>
      </xdr:nvSpPr>
      <xdr:spPr>
        <a:xfrm>
          <a:off x="13287375" y="4019550"/>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15</xdr:row>
      <xdr:rowOff>0</xdr:rowOff>
    </xdr:from>
    <xdr:to>
      <xdr:col>25</xdr:col>
      <xdr:colOff>238125</xdr:colOff>
      <xdr:row>16</xdr:row>
      <xdr:rowOff>66675</xdr:rowOff>
    </xdr:to>
    <xdr:sp>
      <xdr:nvSpPr>
        <xdr:cNvPr id="6" name="Flowchart: Alternate Process 21">
          <a:hlinkClick r:id="rId12"/>
        </xdr:cNvPr>
        <xdr:cNvSpPr>
          <a:spLocks/>
        </xdr:cNvSpPr>
      </xdr:nvSpPr>
      <xdr:spPr>
        <a:xfrm>
          <a:off x="15125700" y="4010025"/>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2</xdr:row>
      <xdr:rowOff>38100</xdr:rowOff>
    </xdr:from>
    <xdr:to>
      <xdr:col>23</xdr:col>
      <xdr:colOff>238125</xdr:colOff>
      <xdr:row>4</xdr:row>
      <xdr:rowOff>85725</xdr:rowOff>
    </xdr:to>
    <xdr:sp>
      <xdr:nvSpPr>
        <xdr:cNvPr id="1" name="Rounded Rectangle 1">
          <a:hlinkClick r:id="rId1"/>
        </xdr:cNvPr>
        <xdr:cNvSpPr>
          <a:spLocks/>
        </xdr:cNvSpPr>
      </xdr:nvSpPr>
      <xdr:spPr>
        <a:xfrm>
          <a:off x="13268325" y="428625"/>
          <a:ext cx="2038350" cy="742950"/>
        </a:xfrm>
        <a:prstGeom prst="roundRect">
          <a:avLst/>
        </a:prstGeom>
        <a:gradFill rotWithShape="1">
          <a:gsLst>
            <a:gs pos="0">
              <a:srgbClr val="DAFDA7"/>
            </a:gs>
            <a:gs pos="35001">
              <a:srgbClr val="E4FDC2"/>
            </a:gs>
            <a:gs pos="100000">
              <a:srgbClr val="F5FFE6"/>
            </a:gs>
          </a:gsLst>
          <a:lin ang="5400000" scaled="1"/>
        </a:gradFill>
        <a:ln w="9525" cmpd="sng">
          <a:noFill/>
        </a:ln>
      </xdr:spPr>
      <xdr:txBody>
        <a:bodyPr vertOverflow="clip" wrap="square" anchor="ctr"/>
        <a:p>
          <a:pPr algn="ctr">
            <a:defRPr/>
          </a:pPr>
          <a:r>
            <a:rPr lang="en-US" cap="none" sz="2000" b="0" i="0" u="none" baseline="0">
              <a:solidFill>
                <a:srgbClr val="800080"/>
              </a:solidFill>
            </a:rPr>
            <a:t>main page</a:t>
          </a:r>
        </a:p>
      </xdr:txBody>
    </xdr:sp>
    <xdr:clientData/>
  </xdr:twoCellAnchor>
  <xdr:twoCellAnchor>
    <xdr:from>
      <xdr:col>17</xdr:col>
      <xdr:colOff>142875</xdr:colOff>
      <xdr:row>5</xdr:row>
      <xdr:rowOff>85725</xdr:rowOff>
    </xdr:from>
    <xdr:to>
      <xdr:col>20</xdr:col>
      <xdr:colOff>66675</xdr:colOff>
      <xdr:row>8</xdr:row>
      <xdr:rowOff>0</xdr:rowOff>
    </xdr:to>
    <xdr:sp>
      <xdr:nvSpPr>
        <xdr:cNvPr id="2" name="Rounded Rectangle 2">
          <a:hlinkClick r:id="rId2"/>
        </xdr:cNvPr>
        <xdr:cNvSpPr>
          <a:spLocks/>
        </xdr:cNvSpPr>
      </xdr:nvSpPr>
      <xdr:spPr>
        <a:xfrm>
          <a:off x="11553825" y="1447800"/>
          <a:ext cx="1752600"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data page</a:t>
          </a:r>
        </a:p>
      </xdr:txBody>
    </xdr:sp>
    <xdr:clientData/>
  </xdr:twoCellAnchor>
  <xdr:twoCellAnchor>
    <xdr:from>
      <xdr:col>23</xdr:col>
      <xdr:colOff>295275</xdr:colOff>
      <xdr:row>5</xdr:row>
      <xdr:rowOff>114300</xdr:rowOff>
    </xdr:from>
    <xdr:to>
      <xdr:col>26</xdr:col>
      <xdr:colOff>228600</xdr:colOff>
      <xdr:row>8</xdr:row>
      <xdr:rowOff>28575</xdr:rowOff>
    </xdr:to>
    <xdr:sp>
      <xdr:nvSpPr>
        <xdr:cNvPr id="3" name="Rounded Rectangle 3">
          <a:hlinkClick r:id="rId3"/>
        </xdr:cNvPr>
        <xdr:cNvSpPr>
          <a:spLocks/>
        </xdr:cNvSpPr>
      </xdr:nvSpPr>
      <xdr:spPr>
        <a:xfrm>
          <a:off x="15363825" y="1476375"/>
          <a:ext cx="1762125" cy="7620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000" b="0" i="0" u="none" baseline="0">
              <a:solidFill>
                <a:srgbClr val="800080"/>
              </a:solidFill>
            </a:rPr>
            <a:t>office</a:t>
          </a:r>
        </a:p>
      </xdr:txBody>
    </xdr:sp>
    <xdr:clientData/>
  </xdr:twoCellAnchor>
  <xdr:twoCellAnchor>
    <xdr:from>
      <xdr:col>17</xdr:col>
      <xdr:colOff>38100</xdr:colOff>
      <xdr:row>14</xdr:row>
      <xdr:rowOff>19050</xdr:rowOff>
    </xdr:from>
    <xdr:to>
      <xdr:col>19</xdr:col>
      <xdr:colOff>219075</xdr:colOff>
      <xdr:row>15</xdr:row>
      <xdr:rowOff>85725</xdr:rowOff>
    </xdr:to>
    <xdr:sp>
      <xdr:nvSpPr>
        <xdr:cNvPr id="4" name="Flowchart: Alternate Process 19">
          <a:hlinkClick r:id="rId10"/>
        </xdr:cNvPr>
        <xdr:cNvSpPr>
          <a:spLocks/>
        </xdr:cNvSpPr>
      </xdr:nvSpPr>
      <xdr:spPr>
        <a:xfrm>
          <a:off x="11449050" y="377190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અ</a:t>
          </a:r>
        </a:p>
      </xdr:txBody>
    </xdr:sp>
    <xdr:clientData/>
  </xdr:twoCellAnchor>
  <xdr:twoCellAnchor>
    <xdr:from>
      <xdr:col>20</xdr:col>
      <xdr:colOff>47625</xdr:colOff>
      <xdr:row>14</xdr:row>
      <xdr:rowOff>9525</xdr:rowOff>
    </xdr:from>
    <xdr:to>
      <xdr:col>22</xdr:col>
      <xdr:colOff>219075</xdr:colOff>
      <xdr:row>15</xdr:row>
      <xdr:rowOff>76200</xdr:rowOff>
    </xdr:to>
    <xdr:sp>
      <xdr:nvSpPr>
        <xdr:cNvPr id="5" name="Flowchart: Alternate Process 20">
          <a:hlinkClick r:id="rId11"/>
        </xdr:cNvPr>
        <xdr:cNvSpPr>
          <a:spLocks/>
        </xdr:cNvSpPr>
      </xdr:nvSpPr>
      <xdr:spPr>
        <a:xfrm>
          <a:off x="13287375" y="3762375"/>
          <a:ext cx="1390650"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બ</a:t>
          </a:r>
        </a:p>
      </xdr:txBody>
    </xdr:sp>
    <xdr:clientData/>
  </xdr:twoCellAnchor>
  <xdr:twoCellAnchor>
    <xdr:from>
      <xdr:col>23</xdr:col>
      <xdr:colOff>57150</xdr:colOff>
      <xdr:row>14</xdr:row>
      <xdr:rowOff>0</xdr:rowOff>
    </xdr:from>
    <xdr:to>
      <xdr:col>25</xdr:col>
      <xdr:colOff>238125</xdr:colOff>
      <xdr:row>15</xdr:row>
      <xdr:rowOff>66675</xdr:rowOff>
    </xdr:to>
    <xdr:sp>
      <xdr:nvSpPr>
        <xdr:cNvPr id="6" name="Flowchart: Alternate Process 21">
          <a:hlinkClick r:id="rId12"/>
        </xdr:cNvPr>
        <xdr:cNvSpPr>
          <a:spLocks/>
        </xdr:cNvSpPr>
      </xdr:nvSpPr>
      <xdr:spPr>
        <a:xfrm>
          <a:off x="15125700" y="3752850"/>
          <a:ext cx="1400175" cy="323850"/>
        </a:xfrm>
        <a:prstGeom prst="flowChartAlternateProcess">
          <a:avLst/>
        </a:prstGeom>
        <a:solidFill>
          <a:srgbClr val="D99694"/>
        </a:solidFill>
        <a:ln w="38100" cmpd="sng">
          <a:solidFill>
            <a:srgbClr val="00B0F0"/>
          </a:solidFill>
          <a:headEnd type="none"/>
          <a:tailEnd type="none"/>
        </a:ln>
      </xdr:spPr>
      <xdr:txBody>
        <a:bodyPr vertOverflow="clip" wrap="square" anchor="ctr"/>
        <a:p>
          <a:pPr algn="ctr">
            <a:defRPr/>
          </a:pPr>
          <a:r>
            <a:rPr lang="en-US" cap="none" sz="1600" b="1" i="1" u="none" baseline="0">
              <a:solidFill>
                <a:srgbClr val="000000"/>
              </a:solidFill>
            </a:rPr>
            <a:t>૮ 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jeshjhalod.in/" TargetMode="External" /><Relationship Id="rId2" Type="http://schemas.openxmlformats.org/officeDocument/2006/relationships/hyperlink" Target="mailto:SHUKLA.SANDARBH143@GMAIL.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7:J21"/>
  <sheetViews>
    <sheetView showGridLines="0" tabSelected="1" zoomScalePageLayoutView="0" workbookViewId="0" topLeftCell="A1">
      <selection activeCell="A1" sqref="A1"/>
    </sheetView>
  </sheetViews>
  <sheetFormatPr defaultColWidth="0" defaultRowHeight="15" zeroHeight="1"/>
  <cols>
    <col min="1" max="1" width="9.00390625" style="0" customWidth="1"/>
    <col min="2" max="2" width="17.28125" style="0" customWidth="1"/>
    <col min="3" max="9" width="9.140625" style="0" customWidth="1"/>
    <col min="10" max="10" width="11.57421875" style="0" customWidth="1"/>
    <col min="11" max="13" width="9.140625" style="0" customWidth="1"/>
    <col min="14" max="16384" width="0" style="0" hidden="1" customWidth="1"/>
  </cols>
  <sheetData>
    <row r="1" ht="15"/>
    <row r="2" ht="15"/>
    <row r="3" ht="15"/>
    <row r="4" ht="15"/>
    <row r="5" ht="15"/>
    <row r="6" ht="15"/>
    <row r="7" ht="15">
      <c r="B7" s="132"/>
    </row>
    <row r="8" ht="15"/>
    <row r="9" spans="5:6" ht="15">
      <c r="E9" s="130"/>
      <c r="F9" s="130"/>
    </row>
    <row r="10" spans="5:6" ht="15">
      <c r="E10" s="130"/>
      <c r="F10" s="130"/>
    </row>
    <row r="11" ht="15"/>
    <row r="12" spans="2:10" ht="23.25">
      <c r="B12" s="134" t="s">
        <v>85</v>
      </c>
      <c r="D12" s="148" t="s">
        <v>87</v>
      </c>
      <c r="E12" s="149"/>
      <c r="F12" s="149"/>
      <c r="G12" s="149"/>
      <c r="H12" s="149"/>
      <c r="I12" s="133"/>
      <c r="J12" s="135" t="s">
        <v>86</v>
      </c>
    </row>
    <row r="13" ht="15"/>
    <row r="14" ht="15"/>
    <row r="15" ht="15"/>
    <row r="16" ht="15"/>
    <row r="17" spans="2:9" ht="21.75" customHeight="1">
      <c r="B17" s="137" t="s">
        <v>68</v>
      </c>
      <c r="C17" s="146" t="s">
        <v>72</v>
      </c>
      <c r="D17" s="147"/>
      <c r="E17" s="147"/>
      <c r="F17" s="147"/>
      <c r="G17" s="147"/>
      <c r="H17" s="147"/>
      <c r="I17" s="136"/>
    </row>
    <row r="18" spans="2:9" ht="21.75" customHeight="1">
      <c r="B18" s="138" t="s">
        <v>67</v>
      </c>
      <c r="C18" s="144" t="s">
        <v>73</v>
      </c>
      <c r="D18" s="144"/>
      <c r="E18" s="144"/>
      <c r="F18" s="144"/>
      <c r="G18" s="144"/>
      <c r="H18" s="144"/>
      <c r="I18" s="144"/>
    </row>
    <row r="19" spans="2:9" ht="21.75" customHeight="1">
      <c r="B19" s="139" t="s">
        <v>64</v>
      </c>
      <c r="C19" s="145" t="s">
        <v>73</v>
      </c>
      <c r="D19" s="145"/>
      <c r="E19" s="145"/>
      <c r="F19" s="145"/>
      <c r="G19" s="145"/>
      <c r="H19" s="145"/>
      <c r="I19" s="145"/>
    </row>
    <row r="20" spans="2:9" ht="21.75" customHeight="1">
      <c r="B20" s="139" t="s">
        <v>65</v>
      </c>
      <c r="C20" s="145" t="s">
        <v>74</v>
      </c>
      <c r="D20" s="145"/>
      <c r="E20" s="145"/>
      <c r="F20" s="145"/>
      <c r="G20" s="145"/>
      <c r="H20" s="145"/>
      <c r="I20" s="145"/>
    </row>
    <row r="21" spans="2:9" ht="21.75" customHeight="1">
      <c r="B21" s="139" t="s">
        <v>66</v>
      </c>
      <c r="C21" s="145" t="s">
        <v>75</v>
      </c>
      <c r="D21" s="145"/>
      <c r="E21" s="145"/>
      <c r="F21" s="145"/>
      <c r="G21" s="145"/>
      <c r="H21" s="145"/>
      <c r="I21" s="145"/>
    </row>
    <row r="22" ht="15"/>
    <row r="23" ht="15"/>
    <row r="24" ht="15"/>
    <row r="25" ht="15"/>
    <row r="26" ht="15" customHeight="1"/>
    <row r="27" ht="15.75" customHeight="1"/>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sheetData>
  <sheetProtection password="BC71" sheet="1" objects="1" scenarios="1"/>
  <mergeCells count="6">
    <mergeCell ref="C18:I18"/>
    <mergeCell ref="C19:I19"/>
    <mergeCell ref="C20:I20"/>
    <mergeCell ref="C21:I21"/>
    <mergeCell ref="C17:H17"/>
    <mergeCell ref="D12:H12"/>
  </mergeCells>
  <hyperlinks>
    <hyperlink ref="B12" r:id="rId1" display="www.rajeshjhalod.in"/>
    <hyperlink ref="D12" r:id="rId2" display="SHUKLA.SANDARBH143@GMAIL.COM"/>
  </hyperlinks>
  <printOptions/>
  <pageMargins left="0.7" right="0.7" top="0.75" bottom="0.75" header="0.3" footer="0.3"/>
  <pageSetup orientation="portrait" r:id="rId6"/>
  <drawing r:id="rId5"/>
  <legacyDrawing r:id="rId4"/>
</worksheet>
</file>

<file path=xl/worksheets/sheet10.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I19" sqref="I19:K2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page'!$C$42</f>
        <v>૮ અ</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office!I7</f>
        <v>0</v>
      </c>
      <c r="E8" s="90">
        <f>office!I31</f>
        <v>0</v>
      </c>
      <c r="F8" s="90">
        <f>office!U7</f>
        <v>0</v>
      </c>
      <c r="G8" s="90">
        <f>office!U31</f>
        <v>0</v>
      </c>
      <c r="H8" s="91">
        <f>office!AG7</f>
        <v>0</v>
      </c>
      <c r="I8" s="90">
        <f>office!AG31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page'!$H$31:$AD$33,3,0)," ")</f>
        <v> </v>
      </c>
      <c r="E9" s="90" t="str">
        <f>_xlfn.IFERROR(HLOOKUP(E8,'data page'!$H$31:$AD$33,3,0)," ")</f>
        <v> </v>
      </c>
      <c r="F9" s="90" t="str">
        <f>_xlfn.IFERROR(HLOOKUP(F8,'data page'!$H$31:$AD$33,3,0)," ")</f>
        <v> </v>
      </c>
      <c r="G9" s="90" t="str">
        <f>_xlfn.IFERROR(HLOOKUP(G8,'data page'!$H$31:$AD$33,3,0)," ")</f>
        <v> </v>
      </c>
      <c r="H9" s="90" t="str">
        <f>_xlfn.IFERROR(HLOOKUP(H8,'data page'!$H$31:$AD$33,3,0)," ")</f>
        <v> </v>
      </c>
      <c r="I9" s="90" t="str">
        <f>_xlfn.IFERROR(HLOOKUP(I8,'data page'!$H$31:$AD$33,3,0)," ")</f>
        <v> </v>
      </c>
      <c r="J9" s="229"/>
      <c r="K9" s="232"/>
      <c r="L9" s="92"/>
      <c r="M9" s="109" t="str">
        <f>office!B65</f>
        <v>અંગ્રેજી</v>
      </c>
      <c r="N9" s="91">
        <f t="shared" si="0"/>
        <v>0</v>
      </c>
      <c r="O9" s="95"/>
      <c r="P9" s="103"/>
    </row>
    <row r="10" spans="1:16" ht="20.25" thickBot="1" thickTop="1">
      <c r="A10" s="102"/>
      <c r="B10" s="229">
        <v>2</v>
      </c>
      <c r="C10" s="230" t="str">
        <f>office!$B$9</f>
        <v>11:40-12:10</v>
      </c>
      <c r="D10" s="90">
        <f>office!I9</f>
        <v>0</v>
      </c>
      <c r="E10" s="90">
        <f>office!I33</f>
        <v>0</v>
      </c>
      <c r="F10" s="90">
        <f>office!U9</f>
        <v>0</v>
      </c>
      <c r="G10" s="90">
        <f>office!U33</f>
        <v>0</v>
      </c>
      <c r="H10" s="91">
        <f>office!AG9</f>
        <v>0</v>
      </c>
      <c r="I10" s="90">
        <f>office!AG33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page'!$H$31:$AD$33,3,0)," ")</f>
        <v> </v>
      </c>
      <c r="E11" s="90" t="str">
        <f>_xlfn.IFERROR(HLOOKUP(E10,'data page'!$H$31:$AD$33,3,0)," ")</f>
        <v> </v>
      </c>
      <c r="F11" s="90" t="str">
        <f>_xlfn.IFERROR(HLOOKUP(F10,'data page'!$H$31:$AD$33,3,0)," ")</f>
        <v> </v>
      </c>
      <c r="G11" s="90" t="str">
        <f>_xlfn.IFERROR(HLOOKUP(G10,'data page'!$H$31:$AD$33,3,0)," ")</f>
        <v> </v>
      </c>
      <c r="H11" s="90" t="str">
        <f>_xlfn.IFERROR(HLOOKUP(H10,'data page'!$H$31:$AD$33,3,0)," ")</f>
        <v> </v>
      </c>
      <c r="I11" s="90" t="str">
        <f>_xlfn.IFERROR(HLOOKUP(I10,'data page'!$H$31:$AD$33,3,0),"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office!AG35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office!I12</f>
        <v>0</v>
      </c>
      <c r="E13" s="90">
        <f>office!I37</f>
        <v>0</v>
      </c>
      <c r="F13" s="90">
        <f>office!U12</f>
        <v>0</v>
      </c>
      <c r="G13" s="90">
        <f>office!U37</f>
        <v>0</v>
      </c>
      <c r="H13" s="91">
        <f>office!AG12</f>
        <v>0</v>
      </c>
      <c r="I13" s="90" t="str">
        <f>_xlfn.IFERROR(HLOOKUP(I12,'data page'!$H$31:$AD$33,3,0)," ")</f>
        <v> </v>
      </c>
      <c r="J13" s="229"/>
      <c r="K13" s="232"/>
      <c r="L13" s="92"/>
      <c r="M13" s="109" t="str">
        <f>office!B69</f>
        <v>બાગાયત</v>
      </c>
      <c r="N13" s="91">
        <f t="shared" si="0"/>
        <v>0</v>
      </c>
      <c r="O13" s="95"/>
      <c r="P13" s="103"/>
    </row>
    <row r="14" spans="1:16" ht="20.25" thickBot="1" thickTop="1">
      <c r="A14" s="102"/>
      <c r="B14" s="229"/>
      <c r="C14" s="230"/>
      <c r="D14" s="90" t="str">
        <f>_xlfn.IFERROR(HLOOKUP(D13,'data page'!$H$31:$AD$33,3,0)," ")</f>
        <v> </v>
      </c>
      <c r="E14" s="90" t="str">
        <f>_xlfn.IFERROR(HLOOKUP(E13,'data page'!$H$31:$AD$33,3,0)," ")</f>
        <v> </v>
      </c>
      <c r="F14" s="90" t="str">
        <f>_xlfn.IFERROR(HLOOKUP(F13,'data page'!$H$31:$AD$33,3,0)," ")</f>
        <v> </v>
      </c>
      <c r="G14" s="90" t="str">
        <f>_xlfn.IFERROR(HLOOKUP(G13,'data page'!$H$31:$AD$33,3,0)," ")</f>
        <v> </v>
      </c>
      <c r="H14" s="90" t="str">
        <f>_xlfn.IFERROR(HLOOKUP(H13,'data page'!$H$31:$AD$33,3,0),"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office!I14</f>
        <v>0</v>
      </c>
      <c r="E15" s="90">
        <f>office!I39</f>
        <v>0</v>
      </c>
      <c r="F15" s="90">
        <f>office!U14</f>
        <v>0</v>
      </c>
      <c r="G15" s="90">
        <f>office!U39</f>
        <v>0</v>
      </c>
      <c r="H15" s="91">
        <f>office!AG14</f>
        <v>0</v>
      </c>
      <c r="I15" s="90">
        <f>office!AG39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page'!$H$31:$AD$33,3,0)," ")</f>
        <v> </v>
      </c>
      <c r="E16" s="90" t="str">
        <f>_xlfn.IFERROR(HLOOKUP(E15,'data page'!$H$31:$AD$33,3,0)," ")</f>
        <v> </v>
      </c>
      <c r="F16" s="90" t="str">
        <f>_xlfn.IFERROR(HLOOKUP(F15,'data page'!$H$31:$AD$33,3,0)," ")</f>
        <v> </v>
      </c>
      <c r="G16" s="90" t="str">
        <f>_xlfn.IFERROR(HLOOKUP(G15,'data page'!$H$31:$AD$33,3,0)," ")</f>
        <v> </v>
      </c>
      <c r="H16" s="90" t="str">
        <f>_xlfn.IFERROR(HLOOKUP(H15,'data page'!$H$31:$AD$33,3,0)," ")</f>
        <v> </v>
      </c>
      <c r="I16" s="90" t="str">
        <f>_xlfn.IFERROR(HLOOKUP(I15,'data page'!$H$31:$AD$33,3,0),"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office!AG41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office!I17</f>
        <v>0</v>
      </c>
      <c r="E18" s="90">
        <f>office!I43</f>
        <v>0</v>
      </c>
      <c r="F18" s="90">
        <f>office!U17</f>
        <v>0</v>
      </c>
      <c r="G18" s="90">
        <f>office!U43</f>
        <v>0</v>
      </c>
      <c r="H18" s="91">
        <f>office!AG17</f>
        <v>0</v>
      </c>
      <c r="I18" s="90" t="str">
        <f>_xlfn.IFERROR(HLOOKUP(I17,'data page'!$H$31:$AD$33,3,0)," ")</f>
        <v> </v>
      </c>
      <c r="J18" s="229"/>
      <c r="K18" s="232"/>
      <c r="L18" s="92"/>
      <c r="M18" s="109">
        <f>office!B74</f>
        <v>2</v>
      </c>
      <c r="N18" s="91">
        <f t="shared" si="0"/>
        <v>0</v>
      </c>
      <c r="O18" s="95"/>
      <c r="P18" s="103"/>
    </row>
    <row r="19" spans="1:16" ht="16.5" thickBot="1" thickTop="1">
      <c r="A19" s="102"/>
      <c r="B19" s="229"/>
      <c r="C19" s="230"/>
      <c r="D19" s="90" t="str">
        <f>_xlfn.IFERROR(HLOOKUP(D18,'data page'!$H$31:$AD$33,3,0)," ")</f>
        <v> </v>
      </c>
      <c r="E19" s="90" t="str">
        <f>_xlfn.IFERROR(HLOOKUP(E18,'data page'!$H$31:$AD$33,3,0)," ")</f>
        <v> </v>
      </c>
      <c r="F19" s="90" t="str">
        <f>_xlfn.IFERROR(HLOOKUP(F18,'data page'!$H$31:$AD$33,3,0)," ")</f>
        <v> </v>
      </c>
      <c r="G19" s="90" t="str">
        <f>_xlfn.IFERROR(HLOOKUP(G18,'data page'!$H$31:$AD$33,3,0)," ")</f>
        <v> </v>
      </c>
      <c r="H19" s="90" t="str">
        <f>_xlfn.IFERROR(HLOOKUP(H18,'data page'!$H$31:$AD$33,3,0),"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office!I19</f>
        <v>0</v>
      </c>
      <c r="E20" s="90">
        <f>office!I45</f>
        <v>0</v>
      </c>
      <c r="F20" s="90">
        <f>office!U19</f>
        <v>0</v>
      </c>
      <c r="G20" s="90">
        <f>office!U45</f>
        <v>0</v>
      </c>
      <c r="H20" s="91">
        <f>office!AG19</f>
        <v>0</v>
      </c>
      <c r="I20" s="246"/>
      <c r="J20" s="247"/>
      <c r="K20" s="248"/>
      <c r="L20" s="94"/>
      <c r="M20" s="109">
        <f>office!B76</f>
        <v>4</v>
      </c>
      <c r="N20" s="91">
        <f t="shared" si="0"/>
        <v>0</v>
      </c>
      <c r="O20" s="95"/>
      <c r="P20" s="103"/>
    </row>
    <row r="21" spans="1:16" ht="16.5" thickBot="1" thickTop="1">
      <c r="A21" s="102"/>
      <c r="B21" s="229"/>
      <c r="C21" s="230"/>
      <c r="D21" s="90" t="str">
        <f>_xlfn.IFERROR(HLOOKUP(D20,'data page'!$H$31:$AD$33,3,0)," ")</f>
        <v> </v>
      </c>
      <c r="E21" s="90" t="str">
        <f>_xlfn.IFERROR(HLOOKUP(E20,'data page'!$H$31:$AD$33,3,0)," ")</f>
        <v> </v>
      </c>
      <c r="F21" s="90" t="str">
        <f>_xlfn.IFERROR(HLOOKUP(F20,'data page'!$H$31:$AD$33,3,0)," ")</f>
        <v> </v>
      </c>
      <c r="G21" s="90" t="str">
        <f>_xlfn.IFERROR(HLOOKUP(G20,'data page'!$H$31:$AD$33,3,0)," ")</f>
        <v> </v>
      </c>
      <c r="H21" s="90" t="str">
        <f>_xlfn.IFERROR(HLOOKUP(H20,'data page'!$H$31:$AD$33,3,0)," ")</f>
        <v> </v>
      </c>
      <c r="I21" s="249">
        <f>'data page'!$B$42</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office!I22</f>
        <v>0</v>
      </c>
      <c r="E23" s="90">
        <f>office!I48</f>
        <v>0</v>
      </c>
      <c r="F23" s="90">
        <f>office!U22</f>
        <v>0</v>
      </c>
      <c r="G23" s="90">
        <f>office!U48</f>
        <v>0</v>
      </c>
      <c r="H23" s="91">
        <f>office!AG22</f>
        <v>0</v>
      </c>
      <c r="I23" s="249"/>
      <c r="J23" s="250"/>
      <c r="K23" s="251"/>
      <c r="L23" s="94"/>
      <c r="M23" s="109">
        <f>office!B79</f>
        <v>7</v>
      </c>
      <c r="N23" s="91">
        <f t="shared" si="0"/>
        <v>0</v>
      </c>
      <c r="O23" s="95"/>
      <c r="P23" s="103"/>
    </row>
    <row r="24" spans="1:16" ht="16.5" thickBot="1" thickTop="1">
      <c r="A24" s="102"/>
      <c r="B24" s="229"/>
      <c r="C24" s="230"/>
      <c r="D24" s="90" t="str">
        <f>_xlfn.IFERROR(HLOOKUP(D23,'data page'!$H$31:$AD$33,3,0)," ")</f>
        <v> </v>
      </c>
      <c r="E24" s="90" t="str">
        <f>_xlfn.IFERROR(HLOOKUP(E23,'data page'!$H$31:$AD$33,3,0)," ")</f>
        <v> </v>
      </c>
      <c r="F24" s="90" t="str">
        <f>_xlfn.IFERROR(HLOOKUP(F23,'data page'!$H$31:$AD$33,3,0)," ")</f>
        <v> </v>
      </c>
      <c r="G24" s="90" t="str">
        <f>_xlfn.IFERROR(HLOOKUP(G23,'data page'!$H$31:$AD$33,3,0)," ")</f>
        <v> </v>
      </c>
      <c r="H24" s="90" t="str">
        <f>_xlfn.IFERROR(HLOOKUP(H23,'data page'!$H$31:$AD$33,3,0)," ")</f>
        <v> </v>
      </c>
      <c r="I24" s="249"/>
      <c r="J24" s="250"/>
      <c r="K24" s="251"/>
      <c r="L24" s="94"/>
      <c r="M24" s="109">
        <f>office!B80</f>
        <v>8</v>
      </c>
      <c r="N24" s="91">
        <f t="shared" si="0"/>
        <v>0</v>
      </c>
      <c r="O24" s="95"/>
      <c r="P24" s="103"/>
    </row>
    <row r="25" spans="1:16" ht="16.5" thickBot="1" thickTop="1">
      <c r="A25" s="102"/>
      <c r="B25" s="229">
        <v>8</v>
      </c>
      <c r="C25" s="230" t="str">
        <f>office!$B$24</f>
        <v>4:25-5:00</v>
      </c>
      <c r="D25" s="90">
        <f>office!I24</f>
        <v>0</v>
      </c>
      <c r="E25" s="90">
        <f>office!I50</f>
        <v>0</v>
      </c>
      <c r="F25" s="90">
        <f>office!U24</f>
        <v>0</v>
      </c>
      <c r="G25" s="90">
        <f>office!U50</f>
        <v>0</v>
      </c>
      <c r="H25" s="91">
        <f>office!AG24</f>
        <v>0</v>
      </c>
      <c r="I25" s="252"/>
      <c r="J25" s="253"/>
      <c r="K25" s="254"/>
      <c r="L25" s="94"/>
      <c r="M25" s="109">
        <f>office!B81</f>
        <v>9</v>
      </c>
      <c r="N25" s="91">
        <f t="shared" si="0"/>
        <v>0</v>
      </c>
      <c r="O25" s="95"/>
      <c r="P25" s="103"/>
    </row>
    <row r="26" spans="1:16" ht="16.5" thickBot="1" thickTop="1">
      <c r="A26" s="102"/>
      <c r="B26" s="229"/>
      <c r="C26" s="230"/>
      <c r="D26" s="90" t="str">
        <f>_xlfn.IFERROR(HLOOKUP(D25,'data page'!$H$31:$AD$33,3,0)," ")</f>
        <v> </v>
      </c>
      <c r="E26" s="90" t="str">
        <f>_xlfn.IFERROR(HLOOKUP(E25,'data page'!$H$31:$AD$33,3,0)," ")</f>
        <v> </v>
      </c>
      <c r="F26" s="90" t="str">
        <f>_xlfn.IFERROR(HLOOKUP(F25,'data page'!$H$31:$AD$33,3,0)," ")</f>
        <v> </v>
      </c>
      <c r="G26" s="90" t="str">
        <f>_xlfn.IFERROR(HLOOKUP(G25,'data page'!$H$31:$AD$33,3,0)," ")</f>
        <v> </v>
      </c>
      <c r="H26" s="90" t="str">
        <f>_xlfn.IFERROR(HLOOKUP(H25,'data page'!$H$31:$AD$33,3,0),"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10:I10 I12 D15:H15 I17 D20:H20 D25:H25" formula="1"/>
  </ignoredErrors>
  <drawing r:id="rId1"/>
</worksheet>
</file>

<file path=xl/worksheets/sheet11.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M36" sqref="M36"/>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page'!$C$43</f>
        <v>૮ બ</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office!J7</f>
        <v>0</v>
      </c>
      <c r="E8" s="90">
        <f>office!J31</f>
        <v>0</v>
      </c>
      <c r="F8" s="90">
        <f>office!V7</f>
        <v>0</v>
      </c>
      <c r="G8" s="90">
        <f>office!V31</f>
        <v>0</v>
      </c>
      <c r="H8" s="91">
        <f>office!AH7</f>
        <v>0</v>
      </c>
      <c r="I8" s="90">
        <f>office!AH31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page'!$H$36:$AD$38,3,0)," ")</f>
        <v> </v>
      </c>
      <c r="E9" s="90" t="str">
        <f>_xlfn.IFERROR(HLOOKUP(E8,'data page'!$H$36:$AD$38,3,0)," ")</f>
        <v> </v>
      </c>
      <c r="F9" s="90" t="str">
        <f>_xlfn.IFERROR(HLOOKUP(F8,'data page'!$H$36:$AD$38,3,0)," ")</f>
        <v> </v>
      </c>
      <c r="G9" s="90" t="str">
        <f>_xlfn.IFERROR(HLOOKUP(G8,'data page'!$H$36:$AD$38,3,0)," ")</f>
        <v> </v>
      </c>
      <c r="H9" s="90" t="str">
        <f>_xlfn.IFERROR(HLOOKUP(H8,'data page'!$H$36:$AD$38,3,0)," ")</f>
        <v> </v>
      </c>
      <c r="I9" s="90" t="str">
        <f>_xlfn.IFERROR(HLOOKUP(I8,'data page'!$H$36:$AD$38,3,0)," ")</f>
        <v> </v>
      </c>
      <c r="J9" s="229"/>
      <c r="K9" s="232"/>
      <c r="L9" s="92"/>
      <c r="M9" s="109" t="str">
        <f>office!B65</f>
        <v>અંગ્રેજી</v>
      </c>
      <c r="N9" s="91">
        <f t="shared" si="0"/>
        <v>0</v>
      </c>
      <c r="O9" s="95"/>
      <c r="P9" s="103"/>
    </row>
    <row r="10" spans="1:16" ht="20.25" thickBot="1" thickTop="1">
      <c r="A10" s="102"/>
      <c r="B10" s="229">
        <v>2</v>
      </c>
      <c r="C10" s="230" t="str">
        <f>office!$B$9</f>
        <v>11:40-12:10</v>
      </c>
      <c r="D10" s="90">
        <f>office!J9</f>
        <v>0</v>
      </c>
      <c r="E10" s="90">
        <f>office!J33</f>
        <v>0</v>
      </c>
      <c r="F10" s="90">
        <f>office!V9</f>
        <v>0</v>
      </c>
      <c r="G10" s="90">
        <f>office!V33</f>
        <v>0</v>
      </c>
      <c r="H10" s="91">
        <f>office!AH9</f>
        <v>0</v>
      </c>
      <c r="I10" s="90">
        <f>office!AH33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page'!$H$36:$AD$38,3,0)," ")</f>
        <v> </v>
      </c>
      <c r="E11" s="90" t="str">
        <f>_xlfn.IFERROR(HLOOKUP(E10,'data page'!$H$36:$AD$38,3,0)," ")</f>
        <v> </v>
      </c>
      <c r="F11" s="90" t="str">
        <f>_xlfn.IFERROR(HLOOKUP(F10,'data page'!$H$36:$AD$38,3,0)," ")</f>
        <v> </v>
      </c>
      <c r="G11" s="90" t="str">
        <f>_xlfn.IFERROR(HLOOKUP(G10,'data page'!$H$36:$AD$38,3,0)," ")</f>
        <v> </v>
      </c>
      <c r="H11" s="90" t="str">
        <f>_xlfn.IFERROR(HLOOKUP(H10,'data page'!$H$36:$AD$38,3,0)," ")</f>
        <v> </v>
      </c>
      <c r="I11" s="90" t="str">
        <f>_xlfn.IFERROR(HLOOKUP(I10,'data page'!$H$36:$AD$38,3,0),"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office!AH35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office!J12</f>
        <v>0</v>
      </c>
      <c r="E13" s="90">
        <f>office!J37</f>
        <v>0</v>
      </c>
      <c r="F13" s="90">
        <f>office!V12</f>
        <v>0</v>
      </c>
      <c r="G13" s="90">
        <f>office!V37</f>
        <v>0</v>
      </c>
      <c r="H13" s="91">
        <f>office!AH12</f>
        <v>0</v>
      </c>
      <c r="I13" s="90" t="str">
        <f>_xlfn.IFERROR(HLOOKUP(I12,'data page'!$H$36:$AD$38,3,0)," ")</f>
        <v> </v>
      </c>
      <c r="J13" s="229"/>
      <c r="K13" s="232"/>
      <c r="L13" s="92"/>
      <c r="M13" s="109" t="str">
        <f>office!B69</f>
        <v>બાગાયત</v>
      </c>
      <c r="N13" s="91">
        <f t="shared" si="0"/>
        <v>0</v>
      </c>
      <c r="O13" s="95"/>
      <c r="P13" s="103"/>
    </row>
    <row r="14" spans="1:16" ht="20.25" thickBot="1" thickTop="1">
      <c r="A14" s="102"/>
      <c r="B14" s="229"/>
      <c r="C14" s="230"/>
      <c r="D14" s="90" t="str">
        <f>_xlfn.IFERROR(HLOOKUP(D13,'data page'!$H$36:$AD$38,3,0)," ")</f>
        <v> </v>
      </c>
      <c r="E14" s="90" t="str">
        <f>_xlfn.IFERROR(HLOOKUP(E13,'data page'!$H$36:$AD$38,3,0)," ")</f>
        <v> </v>
      </c>
      <c r="F14" s="90" t="str">
        <f>_xlfn.IFERROR(HLOOKUP(F13,'data page'!$H$36:$AD$38,3,0)," ")</f>
        <v> </v>
      </c>
      <c r="G14" s="90" t="str">
        <f>_xlfn.IFERROR(HLOOKUP(G13,'data page'!$H$36:$AD$38,3,0)," ")</f>
        <v> </v>
      </c>
      <c r="H14" s="90" t="str">
        <f>_xlfn.IFERROR(HLOOKUP(H13,'data page'!$H$36:$AD$38,3,0),"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office!J14</f>
        <v>0</v>
      </c>
      <c r="E15" s="90">
        <f>office!J39</f>
        <v>0</v>
      </c>
      <c r="F15" s="90">
        <f>office!V14</f>
        <v>0</v>
      </c>
      <c r="G15" s="90">
        <f>office!V39</f>
        <v>0</v>
      </c>
      <c r="H15" s="91">
        <f>office!AH14</f>
        <v>0</v>
      </c>
      <c r="I15" s="90">
        <f>office!AH39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page'!$H$36:$AD$38,3,0)," ")</f>
        <v> </v>
      </c>
      <c r="E16" s="90" t="str">
        <f>_xlfn.IFERROR(HLOOKUP(E15,'data page'!$H$36:$AD$38,3,0)," ")</f>
        <v> </v>
      </c>
      <c r="F16" s="90" t="str">
        <f>_xlfn.IFERROR(HLOOKUP(F15,'data page'!$H$36:$AD$38,3,0)," ")</f>
        <v> </v>
      </c>
      <c r="G16" s="90" t="str">
        <f>_xlfn.IFERROR(HLOOKUP(G15,'data page'!$H$36:$AD$38,3,0)," ")</f>
        <v> </v>
      </c>
      <c r="H16" s="90" t="str">
        <f>_xlfn.IFERROR(HLOOKUP(H15,'data page'!$H$36:$AD$38,3,0)," ")</f>
        <v> </v>
      </c>
      <c r="I16" s="90" t="str">
        <f>_xlfn.IFERROR(HLOOKUP(I15,'data page'!$H$36:$AD$38,3,0),"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office!AH41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office!J17</f>
        <v>0</v>
      </c>
      <c r="E18" s="90">
        <f>office!J43</f>
        <v>0</v>
      </c>
      <c r="F18" s="90">
        <f>office!V17</f>
        <v>0</v>
      </c>
      <c r="G18" s="90">
        <f>office!V43</f>
        <v>0</v>
      </c>
      <c r="H18" s="91">
        <f>office!AH17</f>
        <v>0</v>
      </c>
      <c r="I18" s="90" t="str">
        <f>_xlfn.IFERROR(HLOOKUP(I17,'data page'!$H$36:$AD$38,3,0)," ")</f>
        <v> </v>
      </c>
      <c r="J18" s="229"/>
      <c r="K18" s="232"/>
      <c r="L18" s="92"/>
      <c r="M18" s="109">
        <f>office!B74</f>
        <v>2</v>
      </c>
      <c r="N18" s="91">
        <f t="shared" si="0"/>
        <v>0</v>
      </c>
      <c r="O18" s="95"/>
      <c r="P18" s="103"/>
    </row>
    <row r="19" spans="1:16" ht="16.5" thickBot="1" thickTop="1">
      <c r="A19" s="102"/>
      <c r="B19" s="229"/>
      <c r="C19" s="230"/>
      <c r="D19" s="90" t="str">
        <f>_xlfn.IFERROR(HLOOKUP(D18,'data page'!$H$36:$AD$38,3,0)," ")</f>
        <v> </v>
      </c>
      <c r="E19" s="90" t="str">
        <f>_xlfn.IFERROR(HLOOKUP(E18,'data page'!$H$36:$AD$38,3,0)," ")</f>
        <v> </v>
      </c>
      <c r="F19" s="90" t="str">
        <f>_xlfn.IFERROR(HLOOKUP(F18,'data page'!$H$36:$AD$38,3,0)," ")</f>
        <v> </v>
      </c>
      <c r="G19" s="90" t="str">
        <f>_xlfn.IFERROR(HLOOKUP(G18,'data page'!$H$36:$AD$38,3,0)," ")</f>
        <v> </v>
      </c>
      <c r="H19" s="90" t="str">
        <f>_xlfn.IFERROR(HLOOKUP(H18,'data page'!$H$36:$AD$38,3,0),"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office!J19</f>
        <v>0</v>
      </c>
      <c r="E20" s="90">
        <f>office!J45</f>
        <v>0</v>
      </c>
      <c r="F20" s="90">
        <f>office!V19</f>
        <v>0</v>
      </c>
      <c r="G20" s="90">
        <f>office!V45</f>
        <v>0</v>
      </c>
      <c r="H20" s="91">
        <f>office!AH19</f>
        <v>0</v>
      </c>
      <c r="I20" s="246"/>
      <c r="J20" s="247"/>
      <c r="K20" s="248"/>
      <c r="L20" s="94"/>
      <c r="M20" s="109">
        <f>office!B76</f>
        <v>4</v>
      </c>
      <c r="N20" s="91">
        <f t="shared" si="0"/>
        <v>0</v>
      </c>
      <c r="O20" s="95"/>
      <c r="P20" s="103"/>
    </row>
    <row r="21" spans="1:16" ht="16.5" thickBot="1" thickTop="1">
      <c r="A21" s="102"/>
      <c r="B21" s="229"/>
      <c r="C21" s="230"/>
      <c r="D21" s="90" t="str">
        <f>_xlfn.IFERROR(HLOOKUP(D20,'data page'!$H$36:$AD$38,3,0)," ")</f>
        <v> </v>
      </c>
      <c r="E21" s="90" t="str">
        <f>_xlfn.IFERROR(HLOOKUP(E20,'data page'!$H$36:$AD$38,3,0)," ")</f>
        <v> </v>
      </c>
      <c r="F21" s="90" t="str">
        <f>_xlfn.IFERROR(HLOOKUP(F20,'data page'!$H$36:$AD$38,3,0)," ")</f>
        <v> </v>
      </c>
      <c r="G21" s="90" t="str">
        <f>_xlfn.IFERROR(HLOOKUP(G20,'data page'!$H$36:$AD$38,3,0)," ")</f>
        <v> </v>
      </c>
      <c r="H21" s="90" t="str">
        <f>_xlfn.IFERROR(HLOOKUP(H20,'data page'!$H$36:$AD$38,3,0)," ")</f>
        <v> </v>
      </c>
      <c r="I21" s="249">
        <f>'data page'!$B$43</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office!J22</f>
        <v>0</v>
      </c>
      <c r="E23" s="90">
        <f>office!J48</f>
        <v>0</v>
      </c>
      <c r="F23" s="90">
        <f>office!V22</f>
        <v>0</v>
      </c>
      <c r="G23" s="90">
        <f>office!V48</f>
        <v>0</v>
      </c>
      <c r="H23" s="91">
        <f>office!AH22</f>
        <v>0</v>
      </c>
      <c r="I23" s="249"/>
      <c r="J23" s="250"/>
      <c r="K23" s="251"/>
      <c r="L23" s="94"/>
      <c r="M23" s="109">
        <f>office!B79</f>
        <v>7</v>
      </c>
      <c r="N23" s="91">
        <f t="shared" si="0"/>
        <v>0</v>
      </c>
      <c r="O23" s="95"/>
      <c r="P23" s="103"/>
    </row>
    <row r="24" spans="1:16" ht="16.5" thickBot="1" thickTop="1">
      <c r="A24" s="102"/>
      <c r="B24" s="229"/>
      <c r="C24" s="230"/>
      <c r="D24" s="90" t="str">
        <f>_xlfn.IFERROR(HLOOKUP(D23,'data page'!$H$36:$AD$38,3,0)," ")</f>
        <v> </v>
      </c>
      <c r="E24" s="90" t="str">
        <f>_xlfn.IFERROR(HLOOKUP(E23,'data page'!$H$36:$AD$38,3,0)," ")</f>
        <v> </v>
      </c>
      <c r="F24" s="90" t="str">
        <f>_xlfn.IFERROR(HLOOKUP(F23,'data page'!$H$36:$AD$38,3,0)," ")</f>
        <v> </v>
      </c>
      <c r="G24" s="90" t="str">
        <f>_xlfn.IFERROR(HLOOKUP(G23,'data page'!$H$36:$AD$38,3,0)," ")</f>
        <v> </v>
      </c>
      <c r="H24" s="90" t="str">
        <f>_xlfn.IFERROR(HLOOKUP(H23,'data page'!$H$36:$AD$38,3,0)," ")</f>
        <v> </v>
      </c>
      <c r="I24" s="249"/>
      <c r="J24" s="250"/>
      <c r="K24" s="251"/>
      <c r="L24" s="94"/>
      <c r="M24" s="109">
        <f>office!B80</f>
        <v>8</v>
      </c>
      <c r="N24" s="91">
        <f t="shared" si="0"/>
        <v>0</v>
      </c>
      <c r="O24" s="95"/>
      <c r="P24" s="103"/>
    </row>
    <row r="25" spans="1:16" ht="16.5" thickBot="1" thickTop="1">
      <c r="A25" s="102"/>
      <c r="B25" s="229">
        <v>8</v>
      </c>
      <c r="C25" s="230" t="str">
        <f>office!$B$24</f>
        <v>4:25-5:00</v>
      </c>
      <c r="D25" s="90">
        <f>office!J24</f>
        <v>0</v>
      </c>
      <c r="E25" s="90">
        <f>office!J50</f>
        <v>0</v>
      </c>
      <c r="F25" s="90">
        <f>office!V24</f>
        <v>0</v>
      </c>
      <c r="G25" s="90">
        <f>office!V50</f>
        <v>0</v>
      </c>
      <c r="H25" s="91">
        <f>office!AH24</f>
        <v>0</v>
      </c>
      <c r="I25" s="252"/>
      <c r="J25" s="253"/>
      <c r="K25" s="254"/>
      <c r="L25" s="94"/>
      <c r="M25" s="109">
        <f>office!B81</f>
        <v>9</v>
      </c>
      <c r="N25" s="91">
        <f t="shared" si="0"/>
        <v>0</v>
      </c>
      <c r="O25" s="95"/>
      <c r="P25" s="103"/>
    </row>
    <row r="26" spans="1:16" ht="16.5" thickBot="1" thickTop="1">
      <c r="A26" s="102"/>
      <c r="B26" s="229"/>
      <c r="C26" s="230"/>
      <c r="D26" s="90" t="str">
        <f>_xlfn.IFERROR(HLOOKUP(D25,'data page'!$H$36:$AD$38,3,0)," ")</f>
        <v> </v>
      </c>
      <c r="E26" s="90" t="str">
        <f>_xlfn.IFERROR(HLOOKUP(E25,'data page'!$H$36:$AD$38,3,0)," ")</f>
        <v> </v>
      </c>
      <c r="F26" s="90" t="str">
        <f>_xlfn.IFERROR(HLOOKUP(F25,'data page'!$H$36:$AD$38,3,0)," ")</f>
        <v> </v>
      </c>
      <c r="G26" s="90" t="str">
        <f>_xlfn.IFERROR(HLOOKUP(G25,'data page'!$H$36:$AD$38,3,0)," ")</f>
        <v> </v>
      </c>
      <c r="H26" s="90" t="str">
        <f>_xlfn.IFERROR(HLOOKUP(H25,'data page'!$H$36:$AD$38,3,0),"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20:H20 D25:H25 D10:I10 I12 D15:H15 I17" formula="1"/>
  </ignoredErrors>
  <drawing r:id="rId1"/>
</worksheet>
</file>

<file path=xl/worksheets/sheet12.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M29" sqref="M29:N3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page'!$C$44</f>
        <v>૮ ક</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office!K7</f>
        <v>0</v>
      </c>
      <c r="E8" s="90">
        <f>office!K31</f>
        <v>0</v>
      </c>
      <c r="F8" s="90">
        <f>office!W7</f>
        <v>0</v>
      </c>
      <c r="G8" s="90">
        <f>office!W31</f>
        <v>0</v>
      </c>
      <c r="H8" s="91">
        <f>office!AI7</f>
        <v>0</v>
      </c>
      <c r="I8" s="90">
        <f>office!AI31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page'!$H$41:$AD$43,3,0)," ")</f>
        <v> </v>
      </c>
      <c r="E9" s="90" t="str">
        <f>_xlfn.IFERROR(HLOOKUP(E8,'data page'!$H$41:$AD$43,3,0)," ")</f>
        <v> </v>
      </c>
      <c r="F9" s="90" t="str">
        <f>_xlfn.IFERROR(HLOOKUP(F8,'data page'!$H$41:$AD$43,3,0)," ")</f>
        <v> </v>
      </c>
      <c r="G9" s="90" t="str">
        <f>_xlfn.IFERROR(HLOOKUP(G8,'data page'!$H$41:$AD$43,3,0)," ")</f>
        <v> </v>
      </c>
      <c r="H9" s="90" t="str">
        <f>_xlfn.IFERROR(HLOOKUP(H8,'data page'!$H$41:$AD$43,3,0)," ")</f>
        <v> </v>
      </c>
      <c r="I9" s="90" t="str">
        <f>_xlfn.IFERROR(HLOOKUP(I8,'data page'!$H$41:$AD$43,3,0)," ")</f>
        <v> </v>
      </c>
      <c r="J9" s="229"/>
      <c r="K9" s="232"/>
      <c r="L9" s="92"/>
      <c r="M9" s="109" t="str">
        <f>office!B65</f>
        <v>અંગ્રેજી</v>
      </c>
      <c r="N9" s="91">
        <f t="shared" si="0"/>
        <v>0</v>
      </c>
      <c r="O9" s="95"/>
      <c r="P9" s="103"/>
    </row>
    <row r="10" spans="1:16" ht="20.25" thickBot="1" thickTop="1">
      <c r="A10" s="102"/>
      <c r="B10" s="229">
        <v>2</v>
      </c>
      <c r="C10" s="230" t="str">
        <f>office!$B$9</f>
        <v>11:40-12:10</v>
      </c>
      <c r="D10" s="90">
        <f>office!K9</f>
        <v>0</v>
      </c>
      <c r="E10" s="90">
        <f>office!K33</f>
        <v>0</v>
      </c>
      <c r="F10" s="90">
        <f>office!W9</f>
        <v>0</v>
      </c>
      <c r="G10" s="90">
        <f>office!W33</f>
        <v>0</v>
      </c>
      <c r="H10" s="91">
        <f>office!AI9</f>
        <v>0</v>
      </c>
      <c r="I10" s="90">
        <f>office!AI33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page'!$H$41:$AD$43,3,0)," ")</f>
        <v> </v>
      </c>
      <c r="E11" s="90" t="str">
        <f>_xlfn.IFERROR(HLOOKUP(E10,'data page'!$H$41:$AD$43,3,0)," ")</f>
        <v> </v>
      </c>
      <c r="F11" s="90" t="str">
        <f>_xlfn.IFERROR(HLOOKUP(F10,'data page'!$H$41:$AD$43,3,0)," ")</f>
        <v> </v>
      </c>
      <c r="G11" s="90" t="str">
        <f>_xlfn.IFERROR(HLOOKUP(G10,'data page'!$H$41:$AD$43,3,0)," ")</f>
        <v> </v>
      </c>
      <c r="H11" s="90" t="str">
        <f>_xlfn.IFERROR(HLOOKUP(H10,'data page'!$H$41:$AD$43,3,0)," ")</f>
        <v> </v>
      </c>
      <c r="I11" s="90" t="str">
        <f>_xlfn.IFERROR(HLOOKUP(I10,'data page'!$H$41:$AD$43,3,0),"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office!AI35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office!K12</f>
        <v>0</v>
      </c>
      <c r="E13" s="90">
        <f>office!K37</f>
        <v>0</v>
      </c>
      <c r="F13" s="90">
        <f>office!W12</f>
        <v>0</v>
      </c>
      <c r="G13" s="90">
        <f>office!W37</f>
        <v>0</v>
      </c>
      <c r="H13" s="91">
        <f>office!AI12</f>
        <v>0</v>
      </c>
      <c r="I13" s="90" t="str">
        <f>_xlfn.IFERROR(HLOOKUP(I12,'data page'!$H$41:$AD$43,3,0)," ")</f>
        <v> </v>
      </c>
      <c r="J13" s="229"/>
      <c r="K13" s="232"/>
      <c r="L13" s="92"/>
      <c r="M13" s="109" t="str">
        <f>office!B69</f>
        <v>બાગાયત</v>
      </c>
      <c r="N13" s="91">
        <f t="shared" si="0"/>
        <v>0</v>
      </c>
      <c r="O13" s="95"/>
      <c r="P13" s="103"/>
    </row>
    <row r="14" spans="1:16" ht="20.25" thickBot="1" thickTop="1">
      <c r="A14" s="102"/>
      <c r="B14" s="229"/>
      <c r="C14" s="230"/>
      <c r="D14" s="90" t="str">
        <f>_xlfn.IFERROR(HLOOKUP(D13,'data page'!$H$41:$AD$43,3,0)," ")</f>
        <v> </v>
      </c>
      <c r="E14" s="90" t="str">
        <f>_xlfn.IFERROR(HLOOKUP(E13,'data page'!$H$41:$AD$43,3,0)," ")</f>
        <v> </v>
      </c>
      <c r="F14" s="90" t="str">
        <f>_xlfn.IFERROR(HLOOKUP(F13,'data page'!$H$41:$AD$43,3,0)," ")</f>
        <v> </v>
      </c>
      <c r="G14" s="90" t="str">
        <f>_xlfn.IFERROR(HLOOKUP(G13,'data page'!$H$41:$AD$43,3,0)," ")</f>
        <v> </v>
      </c>
      <c r="H14" s="90" t="str">
        <f>_xlfn.IFERROR(HLOOKUP(H13,'data page'!$H$41:$AD$43,3,0),"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office!K14</f>
        <v>0</v>
      </c>
      <c r="E15" s="90">
        <f>office!K39</f>
        <v>0</v>
      </c>
      <c r="F15" s="90">
        <f>office!W14</f>
        <v>0</v>
      </c>
      <c r="G15" s="90">
        <f>office!W39</f>
        <v>0</v>
      </c>
      <c r="H15" s="91">
        <f>office!AI14</f>
        <v>0</v>
      </c>
      <c r="I15" s="90">
        <f>office!AI39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page'!$H$41:$AD$43,3,0)," ")</f>
        <v> </v>
      </c>
      <c r="E16" s="90" t="str">
        <f>_xlfn.IFERROR(HLOOKUP(E15,'data page'!$H$41:$AD$43,3,0)," ")</f>
        <v> </v>
      </c>
      <c r="F16" s="90" t="str">
        <f>_xlfn.IFERROR(HLOOKUP(F15,'data page'!$H$41:$AD$43,3,0)," ")</f>
        <v> </v>
      </c>
      <c r="G16" s="90" t="str">
        <f>_xlfn.IFERROR(HLOOKUP(G15,'data page'!$H$41:$AD$43,3,0)," ")</f>
        <v> </v>
      </c>
      <c r="H16" s="90" t="str">
        <f>_xlfn.IFERROR(HLOOKUP(H15,'data page'!$H$41:$AD$43,3,0)," ")</f>
        <v> </v>
      </c>
      <c r="I16" s="90" t="str">
        <f>_xlfn.IFERROR(HLOOKUP(I15,'data page'!$H$41:$AD$43,3,0),"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office!AI41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office!K17</f>
        <v>0</v>
      </c>
      <c r="E18" s="90">
        <f>office!K43</f>
        <v>0</v>
      </c>
      <c r="F18" s="90">
        <f>office!W17</f>
        <v>0</v>
      </c>
      <c r="G18" s="90">
        <f>office!W43</f>
        <v>0</v>
      </c>
      <c r="H18" s="91">
        <f>office!AI17</f>
        <v>0</v>
      </c>
      <c r="I18" s="90" t="str">
        <f>_xlfn.IFERROR(HLOOKUP(I17,'data page'!$H$41:$AD$43,3,0)," ")</f>
        <v> </v>
      </c>
      <c r="J18" s="229"/>
      <c r="K18" s="232"/>
      <c r="L18" s="92"/>
      <c r="M18" s="109">
        <f>office!B74</f>
        <v>2</v>
      </c>
      <c r="N18" s="91">
        <f t="shared" si="0"/>
        <v>0</v>
      </c>
      <c r="O18" s="95"/>
      <c r="P18" s="103"/>
    </row>
    <row r="19" spans="1:16" ht="16.5" thickBot="1" thickTop="1">
      <c r="A19" s="102"/>
      <c r="B19" s="229"/>
      <c r="C19" s="230"/>
      <c r="D19" s="90" t="str">
        <f>_xlfn.IFERROR(HLOOKUP(D18,'data page'!$H$41:$AD$43,3,0)," ")</f>
        <v> </v>
      </c>
      <c r="E19" s="90" t="str">
        <f>_xlfn.IFERROR(HLOOKUP(E18,'data page'!$H$41:$AD$43,3,0)," ")</f>
        <v> </v>
      </c>
      <c r="F19" s="90" t="str">
        <f>_xlfn.IFERROR(HLOOKUP(F18,'data page'!$H$41:$AD$43,3,0)," ")</f>
        <v> </v>
      </c>
      <c r="G19" s="90" t="str">
        <f>_xlfn.IFERROR(HLOOKUP(G18,'data page'!$H$41:$AD$43,3,0)," ")</f>
        <v> </v>
      </c>
      <c r="H19" s="90" t="str">
        <f>_xlfn.IFERROR(HLOOKUP(H18,'data page'!$H$41:$AD$43,3,0),"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office!K19</f>
        <v>0</v>
      </c>
      <c r="E20" s="90">
        <f>office!K45</f>
        <v>0</v>
      </c>
      <c r="F20" s="90">
        <f>office!W19</f>
        <v>0</v>
      </c>
      <c r="G20" s="90">
        <f>office!W45</f>
        <v>0</v>
      </c>
      <c r="H20" s="91">
        <f>office!AI19</f>
        <v>0</v>
      </c>
      <c r="I20" s="246"/>
      <c r="J20" s="247"/>
      <c r="K20" s="248"/>
      <c r="L20" s="94"/>
      <c r="M20" s="109">
        <f>office!B76</f>
        <v>4</v>
      </c>
      <c r="N20" s="91">
        <f t="shared" si="0"/>
        <v>0</v>
      </c>
      <c r="O20" s="95"/>
      <c r="P20" s="103"/>
    </row>
    <row r="21" spans="1:16" ht="16.5" thickBot="1" thickTop="1">
      <c r="A21" s="102"/>
      <c r="B21" s="229"/>
      <c r="C21" s="230"/>
      <c r="D21" s="90" t="str">
        <f>_xlfn.IFERROR(HLOOKUP(D20,'data page'!$H$41:$AD$43,3,0)," ")</f>
        <v> </v>
      </c>
      <c r="E21" s="90" t="str">
        <f>_xlfn.IFERROR(HLOOKUP(E20,'data page'!$H$41:$AD$43,3,0)," ")</f>
        <v> </v>
      </c>
      <c r="F21" s="90" t="str">
        <f>_xlfn.IFERROR(HLOOKUP(F20,'data page'!$H$41:$AD$43,3,0)," ")</f>
        <v> </v>
      </c>
      <c r="G21" s="90" t="str">
        <f>_xlfn.IFERROR(HLOOKUP(G20,'data page'!$H$41:$AD$43,3,0)," ")</f>
        <v> </v>
      </c>
      <c r="H21" s="90" t="str">
        <f>_xlfn.IFERROR(HLOOKUP(H20,'data page'!$H$41:$AD$43,3,0)," ")</f>
        <v> </v>
      </c>
      <c r="I21" s="249">
        <f>'data page'!$B$44</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office!K22</f>
        <v>0</v>
      </c>
      <c r="E23" s="90">
        <f>office!K48</f>
        <v>0</v>
      </c>
      <c r="F23" s="90">
        <f>office!W22</f>
        <v>0</v>
      </c>
      <c r="G23" s="90">
        <f>office!W48</f>
        <v>0</v>
      </c>
      <c r="H23" s="91">
        <f>office!AI22</f>
        <v>0</v>
      </c>
      <c r="I23" s="249"/>
      <c r="J23" s="250"/>
      <c r="K23" s="251"/>
      <c r="L23" s="94"/>
      <c r="M23" s="109">
        <f>office!B79</f>
        <v>7</v>
      </c>
      <c r="N23" s="91">
        <f t="shared" si="0"/>
        <v>0</v>
      </c>
      <c r="O23" s="95"/>
      <c r="P23" s="103"/>
    </row>
    <row r="24" spans="1:16" ht="16.5" thickBot="1" thickTop="1">
      <c r="A24" s="102"/>
      <c r="B24" s="229"/>
      <c r="C24" s="230"/>
      <c r="D24" s="90" t="str">
        <f>_xlfn.IFERROR(HLOOKUP(D23,'data page'!$H$41:$AD$43,3,0)," ")</f>
        <v> </v>
      </c>
      <c r="E24" s="90" t="str">
        <f>_xlfn.IFERROR(HLOOKUP(E23,'data page'!$H$41:$AD$43,3,0)," ")</f>
        <v> </v>
      </c>
      <c r="F24" s="90" t="str">
        <f>_xlfn.IFERROR(HLOOKUP(F23,'data page'!$H$41:$AD$43,3,0)," ")</f>
        <v> </v>
      </c>
      <c r="G24" s="90" t="str">
        <f>_xlfn.IFERROR(HLOOKUP(G23,'data page'!$H$41:$AD$43,3,0)," ")</f>
        <v> </v>
      </c>
      <c r="H24" s="90" t="str">
        <f>_xlfn.IFERROR(HLOOKUP(H23,'data page'!$H$41:$AD$43,3,0)," ")</f>
        <v> </v>
      </c>
      <c r="I24" s="249"/>
      <c r="J24" s="250"/>
      <c r="K24" s="251"/>
      <c r="L24" s="94"/>
      <c r="M24" s="109">
        <f>office!B80</f>
        <v>8</v>
      </c>
      <c r="N24" s="91">
        <f t="shared" si="0"/>
        <v>0</v>
      </c>
      <c r="O24" s="95"/>
      <c r="P24" s="103"/>
    </row>
    <row r="25" spans="1:16" ht="16.5" thickBot="1" thickTop="1">
      <c r="A25" s="102"/>
      <c r="B25" s="229">
        <v>8</v>
      </c>
      <c r="C25" s="230" t="str">
        <f>office!$B$24</f>
        <v>4:25-5:00</v>
      </c>
      <c r="D25" s="90">
        <f>office!K24</f>
        <v>0</v>
      </c>
      <c r="E25" s="90">
        <f>office!K50</f>
        <v>0</v>
      </c>
      <c r="F25" s="90">
        <f>office!W24</f>
        <v>0</v>
      </c>
      <c r="G25" s="90">
        <f>office!W50</f>
        <v>0</v>
      </c>
      <c r="H25" s="91">
        <f>office!AI24</f>
        <v>0</v>
      </c>
      <c r="I25" s="252"/>
      <c r="J25" s="253"/>
      <c r="K25" s="254"/>
      <c r="L25" s="94"/>
      <c r="M25" s="109">
        <f>office!B81</f>
        <v>9</v>
      </c>
      <c r="N25" s="91">
        <f t="shared" si="0"/>
        <v>0</v>
      </c>
      <c r="O25" s="95"/>
      <c r="P25" s="103"/>
    </row>
    <row r="26" spans="1:16" ht="16.5" thickBot="1" thickTop="1">
      <c r="A26" s="102"/>
      <c r="B26" s="229"/>
      <c r="C26" s="230"/>
      <c r="D26" s="90" t="str">
        <f>_xlfn.IFERROR(HLOOKUP(D25,'data page'!$H$41:$AD$43,3,0)," ")</f>
        <v> </v>
      </c>
      <c r="E26" s="90" t="str">
        <f>_xlfn.IFERROR(HLOOKUP(E25,'data page'!$H$41:$AD$43,3,0)," ")</f>
        <v> </v>
      </c>
      <c r="F26" s="90" t="str">
        <f>_xlfn.IFERROR(HLOOKUP(F25,'data page'!$H$41:$AD$43,3,0)," ")</f>
        <v> </v>
      </c>
      <c r="G26" s="90" t="str">
        <f>_xlfn.IFERROR(HLOOKUP(G25,'data page'!$H$41:$AD$43,3,0)," ")</f>
        <v> </v>
      </c>
      <c r="H26" s="90" t="str">
        <f>_xlfn.IFERROR(HLOOKUP(H25,'data page'!$H$41:$AD$43,3,0),"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15:H15 I17 D20:H20 D25:H25 D10:I10 I12" formula="1"/>
  </ignoredErrors>
  <drawing r:id="rId1"/>
</worksheet>
</file>

<file path=xl/worksheets/sheet2.xml><?xml version="1.0" encoding="utf-8"?>
<worksheet xmlns="http://schemas.openxmlformats.org/spreadsheetml/2006/main" xmlns:r="http://schemas.openxmlformats.org/officeDocument/2006/relationships">
  <dimension ref="A5:AD44"/>
  <sheetViews>
    <sheetView showGridLines="0" zoomScale="90" zoomScaleNormal="90" zoomScalePageLayoutView="0" workbookViewId="0" topLeftCell="A25">
      <selection activeCell="B36" sqref="B36:B44"/>
    </sheetView>
  </sheetViews>
  <sheetFormatPr defaultColWidth="0" defaultRowHeight="15" zeroHeight="1"/>
  <cols>
    <col min="1" max="1" width="4.8515625" style="1" customWidth="1"/>
    <col min="2" max="2" width="34.7109375" style="0" customWidth="1"/>
    <col min="3" max="3" width="11.00390625" style="0" bestFit="1" customWidth="1"/>
    <col min="4" max="6" width="11.00390625" style="0" customWidth="1"/>
    <col min="7" max="7" width="12.00390625" style="0" customWidth="1"/>
    <col min="8" max="30" width="14.140625" style="0" customWidth="1"/>
    <col min="31" max="32" width="9.140625" style="0" customWidth="1"/>
    <col min="33" max="16384" width="0" style="0" hidden="1" customWidth="1"/>
  </cols>
  <sheetData>
    <row r="1" ht="15"/>
    <row r="2" ht="15"/>
    <row r="3" ht="15"/>
    <row r="4" ht="15"/>
    <row r="5" ht="15.75" thickBot="1">
      <c r="G5" s="13">
        <v>1</v>
      </c>
    </row>
    <row r="6" spans="1:30" ht="22.5" thickBot="1" thickTop="1">
      <c r="A6" s="4" t="s">
        <v>1</v>
      </c>
      <c r="B6" s="4" t="s">
        <v>0</v>
      </c>
      <c r="C6" s="5" t="s">
        <v>2</v>
      </c>
      <c r="D6" s="5" t="s">
        <v>26</v>
      </c>
      <c r="E6" s="6"/>
      <c r="F6" s="6"/>
      <c r="G6" s="11" t="s">
        <v>16</v>
      </c>
      <c r="H6" s="51" t="s">
        <v>3</v>
      </c>
      <c r="I6" s="52" t="s">
        <v>4</v>
      </c>
      <c r="J6" s="52" t="s">
        <v>5</v>
      </c>
      <c r="K6" s="52" t="s">
        <v>6</v>
      </c>
      <c r="L6" s="52" t="s">
        <v>7</v>
      </c>
      <c r="M6" s="52" t="s">
        <v>8</v>
      </c>
      <c r="N6" s="52" t="s">
        <v>9</v>
      </c>
      <c r="O6" s="52" t="s">
        <v>10</v>
      </c>
      <c r="P6" s="52" t="s">
        <v>14</v>
      </c>
      <c r="Q6" s="52" t="s">
        <v>15</v>
      </c>
      <c r="R6" s="52" t="s">
        <v>11</v>
      </c>
      <c r="S6" s="52" t="s">
        <v>12</v>
      </c>
      <c r="T6" s="52" t="s">
        <v>13</v>
      </c>
      <c r="U6" s="52">
        <v>1</v>
      </c>
      <c r="V6" s="52">
        <v>2</v>
      </c>
      <c r="W6" s="52">
        <v>3</v>
      </c>
      <c r="X6" s="52">
        <v>4</v>
      </c>
      <c r="Y6" s="52">
        <v>5</v>
      </c>
      <c r="Z6" s="52">
        <v>6</v>
      </c>
      <c r="AA6" s="52">
        <v>7</v>
      </c>
      <c r="AB6" s="52">
        <v>8</v>
      </c>
      <c r="AC6" s="52">
        <v>9</v>
      </c>
      <c r="AD6" s="52">
        <v>10</v>
      </c>
    </row>
    <row r="7" spans="1:30" ht="21.75" customHeight="1" thickBot="1" thickTop="1">
      <c r="A7" s="2">
        <v>1</v>
      </c>
      <c r="B7" s="48"/>
      <c r="C7" s="49"/>
      <c r="D7" s="21">
        <f>COUNTIF($H$7:$T$43,B7)</f>
        <v>0</v>
      </c>
      <c r="E7" s="20"/>
      <c r="F7" s="7"/>
      <c r="G7" s="9" t="s">
        <v>17</v>
      </c>
      <c r="H7" s="53"/>
      <c r="I7" s="53"/>
      <c r="J7" s="53"/>
      <c r="K7" s="53"/>
      <c r="L7" s="53"/>
      <c r="M7" s="53"/>
      <c r="N7" s="53"/>
      <c r="O7" s="53"/>
      <c r="P7" s="53"/>
      <c r="Q7" s="53"/>
      <c r="R7" s="53"/>
      <c r="S7" s="53"/>
      <c r="T7" s="53"/>
      <c r="U7" s="53"/>
      <c r="V7" s="53"/>
      <c r="W7" s="53"/>
      <c r="X7" s="53"/>
      <c r="Y7" s="53"/>
      <c r="Z7" s="53"/>
      <c r="AA7" s="53"/>
      <c r="AB7" s="53"/>
      <c r="AC7" s="53"/>
      <c r="AD7" s="53"/>
    </row>
    <row r="8" spans="1:30" ht="21.75" customHeight="1" thickBot="1" thickTop="1">
      <c r="A8" s="2">
        <v>2</v>
      </c>
      <c r="B8" s="48"/>
      <c r="C8" s="49"/>
      <c r="D8" s="21">
        <f aca="true" t="shared" si="0" ref="D8:D31">COUNTIF($H$7:$T$43,B8)</f>
        <v>0</v>
      </c>
      <c r="E8" s="20"/>
      <c r="F8" s="7"/>
      <c r="G8" s="10" t="s">
        <v>2</v>
      </c>
      <c r="H8" s="14" t="str">
        <f>_xlfn.IFERROR(VLOOKUP(H7,$B$7:$C$31,2,0)," ")</f>
        <v> </v>
      </c>
      <c r="I8" s="14" t="str">
        <f aca="true" t="shared" si="1" ref="I8:T8">_xlfn.IFERROR(VLOOKUP(I7,$B$7:$C$31,2,0)," ")</f>
        <v> </v>
      </c>
      <c r="J8" s="14" t="str">
        <f t="shared" si="1"/>
        <v> </v>
      </c>
      <c r="K8" s="14" t="str">
        <f t="shared" si="1"/>
        <v> </v>
      </c>
      <c r="L8" s="14" t="str">
        <f t="shared" si="1"/>
        <v> </v>
      </c>
      <c r="M8" s="14" t="str">
        <f t="shared" si="1"/>
        <v> </v>
      </c>
      <c r="N8" s="14" t="str">
        <f t="shared" si="1"/>
        <v> </v>
      </c>
      <c r="O8" s="14" t="str">
        <f t="shared" si="1"/>
        <v> </v>
      </c>
      <c r="P8" s="14" t="str">
        <f t="shared" si="1"/>
        <v> </v>
      </c>
      <c r="Q8" s="14" t="str">
        <f t="shared" si="1"/>
        <v> </v>
      </c>
      <c r="R8" s="14" t="str">
        <f t="shared" si="1"/>
        <v> </v>
      </c>
      <c r="S8" s="14" t="str">
        <f t="shared" si="1"/>
        <v> </v>
      </c>
      <c r="T8" s="14" t="str">
        <f t="shared" si="1"/>
        <v> </v>
      </c>
      <c r="U8" s="14" t="str">
        <f aca="true" t="shared" si="2" ref="U8:Z8">_xlfn.IFERROR(VLOOKUP(U7,$B$7:$C$31,2,0)," ")</f>
        <v> </v>
      </c>
      <c r="V8" s="14" t="str">
        <f t="shared" si="2"/>
        <v> </v>
      </c>
      <c r="W8" s="14" t="str">
        <f t="shared" si="2"/>
        <v> </v>
      </c>
      <c r="X8" s="14" t="str">
        <f t="shared" si="2"/>
        <v> </v>
      </c>
      <c r="Y8" s="14" t="str">
        <f t="shared" si="2"/>
        <v> </v>
      </c>
      <c r="Z8" s="14" t="str">
        <f t="shared" si="2"/>
        <v> </v>
      </c>
      <c r="AA8" s="14" t="str">
        <f>_xlfn.IFERROR(VLOOKUP(AA7,$B$7:$C$31,2,0)," ")</f>
        <v> </v>
      </c>
      <c r="AB8" s="14" t="str">
        <f>_xlfn.IFERROR(VLOOKUP(AB7,$B$7:$C$31,2,0)," ")</f>
        <v> </v>
      </c>
      <c r="AC8" s="14" t="str">
        <f>_xlfn.IFERROR(VLOOKUP(AC7,$B$7:$C$31,2,0)," ")</f>
        <v> </v>
      </c>
      <c r="AD8" s="14" t="str">
        <f>_xlfn.IFERROR(VLOOKUP(AD7,$B$7:$C$31,2,0)," ")</f>
        <v> </v>
      </c>
    </row>
    <row r="9" spans="1:20" ht="21.75" customHeight="1" thickBot="1" thickTop="1">
      <c r="A9" s="2">
        <v>3</v>
      </c>
      <c r="B9" s="48"/>
      <c r="C9" s="49"/>
      <c r="D9" s="21">
        <f t="shared" si="0"/>
        <v>0</v>
      </c>
      <c r="E9" s="20"/>
      <c r="F9" s="7"/>
      <c r="G9" s="8">
        <v>2</v>
      </c>
      <c r="H9" s="15"/>
      <c r="I9" s="15"/>
      <c r="J9" s="15"/>
      <c r="K9" s="15"/>
      <c r="L9" s="15"/>
      <c r="M9" s="15"/>
      <c r="N9" s="15"/>
      <c r="O9" s="15"/>
      <c r="P9" s="15"/>
      <c r="Q9" s="15"/>
      <c r="R9" s="15"/>
      <c r="S9" s="15"/>
      <c r="T9" s="15"/>
    </row>
    <row r="10" spans="1:30" ht="21.75" customHeight="1" thickBot="1" thickTop="1">
      <c r="A10" s="2">
        <v>4</v>
      </c>
      <c r="B10" s="48"/>
      <c r="C10" s="49"/>
      <c r="D10" s="21">
        <f t="shared" si="0"/>
        <v>0</v>
      </c>
      <c r="E10" s="20"/>
      <c r="F10" s="7"/>
      <c r="G10" s="11" t="s">
        <v>18</v>
      </c>
      <c r="H10" s="16" t="str">
        <f>$H$6</f>
        <v>ગુજરાતી</v>
      </c>
      <c r="I10" s="17" t="str">
        <f>$I$6</f>
        <v>ગણિત</v>
      </c>
      <c r="J10" s="17" t="str">
        <f>$J$6</f>
        <v>વિ. અને ટેક.</v>
      </c>
      <c r="K10" s="17" t="str">
        <f>$K$6</f>
        <v>હિન્દી</v>
      </c>
      <c r="L10" s="17" t="str">
        <f>$L$6</f>
        <v>સા. વિજ્ઞાન</v>
      </c>
      <c r="M10" s="17" t="str">
        <f>$M$6</f>
        <v>અંગ્રેજી</v>
      </c>
      <c r="N10" s="17" t="str">
        <f>$N$6</f>
        <v>સંસ્કૃત</v>
      </c>
      <c r="O10" s="17" t="str">
        <f>$O$6</f>
        <v>computer</v>
      </c>
      <c r="P10" s="17" t="str">
        <f>$P$6</f>
        <v>ચિત્રકલા</v>
      </c>
      <c r="Q10" s="17" t="str">
        <f>$Q$6</f>
        <v>બાગાયત</v>
      </c>
      <c r="R10" s="17" t="str">
        <f>$R$6</f>
        <v>P.T.</v>
      </c>
      <c r="S10" s="17" t="str">
        <f>$S$6</f>
        <v>C.A.</v>
      </c>
      <c r="T10" s="17" t="str">
        <f>$T$6</f>
        <v>M.D.</v>
      </c>
      <c r="U10" s="12">
        <f>$U$6</f>
        <v>1</v>
      </c>
      <c r="V10" s="12">
        <f>$V$6</f>
        <v>2</v>
      </c>
      <c r="W10" s="12">
        <f>$W$6</f>
        <v>3</v>
      </c>
      <c r="X10" s="12">
        <f>$X$6</f>
        <v>4</v>
      </c>
      <c r="Y10" s="12">
        <f>$Y$6</f>
        <v>5</v>
      </c>
      <c r="Z10" s="12">
        <f>$Z$6</f>
        <v>6</v>
      </c>
      <c r="AA10" s="12">
        <f>$AA$6</f>
        <v>7</v>
      </c>
      <c r="AB10" s="12">
        <f>$AB$6</f>
        <v>8</v>
      </c>
      <c r="AC10" s="12">
        <f>$AC$6</f>
        <v>9</v>
      </c>
      <c r="AD10" s="12">
        <f>$AD$6</f>
        <v>10</v>
      </c>
    </row>
    <row r="11" spans="1:30" ht="21.75" customHeight="1" thickBot="1" thickTop="1">
      <c r="A11" s="2">
        <v>5</v>
      </c>
      <c r="B11" s="48"/>
      <c r="C11" s="49"/>
      <c r="D11" s="21">
        <f t="shared" si="0"/>
        <v>0</v>
      </c>
      <c r="E11" s="20"/>
      <c r="F11" s="7"/>
      <c r="G11" s="9" t="s">
        <v>17</v>
      </c>
      <c r="H11" s="53"/>
      <c r="I11" s="53"/>
      <c r="J11" s="53"/>
      <c r="K11" s="53"/>
      <c r="L11" s="53"/>
      <c r="M11" s="53"/>
      <c r="N11" s="53"/>
      <c r="O11" s="53"/>
      <c r="P11" s="53"/>
      <c r="Q11" s="53"/>
      <c r="R11" s="53"/>
      <c r="S11" s="53"/>
      <c r="T11" s="53"/>
      <c r="U11" s="53"/>
      <c r="V11" s="53"/>
      <c r="W11" s="53"/>
      <c r="X11" s="53"/>
      <c r="Y11" s="53"/>
      <c r="Z11" s="53"/>
      <c r="AA11" s="53"/>
      <c r="AB11" s="53"/>
      <c r="AC11" s="53"/>
      <c r="AD11" s="53"/>
    </row>
    <row r="12" spans="1:30" ht="21.75" customHeight="1" thickBot="1" thickTop="1">
      <c r="A12" s="2">
        <v>6</v>
      </c>
      <c r="B12" s="48"/>
      <c r="C12" s="49"/>
      <c r="D12" s="21">
        <f t="shared" si="0"/>
        <v>0</v>
      </c>
      <c r="E12" s="20"/>
      <c r="F12" s="7"/>
      <c r="G12" s="10" t="s">
        <v>2</v>
      </c>
      <c r="H12" s="14" t="str">
        <f aca="true" t="shared" si="3" ref="H12:Z12">_xlfn.IFERROR(VLOOKUP(H11,$B$7:$C$31,2,0)," ")</f>
        <v> </v>
      </c>
      <c r="I12" s="14" t="str">
        <f t="shared" si="3"/>
        <v> </v>
      </c>
      <c r="J12" s="14" t="str">
        <f t="shared" si="3"/>
        <v> </v>
      </c>
      <c r="K12" s="14" t="str">
        <f t="shared" si="3"/>
        <v> </v>
      </c>
      <c r="L12" s="14" t="str">
        <f t="shared" si="3"/>
        <v> </v>
      </c>
      <c r="M12" s="14" t="str">
        <f t="shared" si="3"/>
        <v> </v>
      </c>
      <c r="N12" s="14" t="str">
        <f t="shared" si="3"/>
        <v> </v>
      </c>
      <c r="O12" s="14" t="str">
        <f t="shared" si="3"/>
        <v> </v>
      </c>
      <c r="P12" s="14" t="str">
        <f t="shared" si="3"/>
        <v> </v>
      </c>
      <c r="Q12" s="14" t="str">
        <f t="shared" si="3"/>
        <v> </v>
      </c>
      <c r="R12" s="14" t="str">
        <f t="shared" si="3"/>
        <v> </v>
      </c>
      <c r="S12" s="14" t="str">
        <f t="shared" si="3"/>
        <v> </v>
      </c>
      <c r="T12" s="14" t="str">
        <f t="shared" si="3"/>
        <v> </v>
      </c>
      <c r="U12" s="14" t="str">
        <f t="shared" si="3"/>
        <v> </v>
      </c>
      <c r="V12" s="14" t="str">
        <f t="shared" si="3"/>
        <v> </v>
      </c>
      <c r="W12" s="14" t="str">
        <f t="shared" si="3"/>
        <v> </v>
      </c>
      <c r="X12" s="14" t="str">
        <f t="shared" si="3"/>
        <v> </v>
      </c>
      <c r="Y12" s="14" t="str">
        <f t="shared" si="3"/>
        <v> </v>
      </c>
      <c r="Z12" s="14" t="str">
        <f t="shared" si="3"/>
        <v> </v>
      </c>
      <c r="AA12" s="14" t="str">
        <f>_xlfn.IFERROR(VLOOKUP(AA11,$B$7:$C$31,2,0)," ")</f>
        <v> </v>
      </c>
      <c r="AB12" s="14" t="str">
        <f>_xlfn.IFERROR(VLOOKUP(AB11,$B$7:$C$31,2,0)," ")</f>
        <v> </v>
      </c>
      <c r="AC12" s="14" t="str">
        <f>_xlfn.IFERROR(VLOOKUP(AC11,$B$7:$C$31,2,0)," ")</f>
        <v> </v>
      </c>
      <c r="AD12" s="14" t="str">
        <f>_xlfn.IFERROR(VLOOKUP(AD11,$B$7:$C$31,2,0)," ")</f>
        <v> </v>
      </c>
    </row>
    <row r="13" spans="1:20" ht="21.75" customHeight="1" thickBot="1" thickTop="1">
      <c r="A13" s="2">
        <v>7</v>
      </c>
      <c r="B13" s="48"/>
      <c r="C13" s="49"/>
      <c r="D13" s="21">
        <f t="shared" si="0"/>
        <v>0</v>
      </c>
      <c r="E13" s="20"/>
      <c r="F13" s="7"/>
      <c r="G13" s="8">
        <v>3</v>
      </c>
      <c r="H13" s="15"/>
      <c r="I13" s="15"/>
      <c r="J13" s="15"/>
      <c r="K13" s="15"/>
      <c r="L13" s="15"/>
      <c r="M13" s="15"/>
      <c r="N13" s="15"/>
      <c r="O13" s="15"/>
      <c r="P13" s="15"/>
      <c r="Q13" s="15"/>
      <c r="R13" s="15"/>
      <c r="S13" s="15"/>
      <c r="T13" s="15"/>
    </row>
    <row r="14" spans="1:30" ht="21.75" customHeight="1" thickBot="1" thickTop="1">
      <c r="A14" s="2">
        <v>8</v>
      </c>
      <c r="B14" s="48"/>
      <c r="C14" s="49"/>
      <c r="D14" s="21">
        <f t="shared" si="0"/>
        <v>0</v>
      </c>
      <c r="E14" s="20"/>
      <c r="F14" s="7"/>
      <c r="G14" s="11" t="s">
        <v>19</v>
      </c>
      <c r="H14" s="16" t="str">
        <f>$H$6</f>
        <v>ગુજરાતી</v>
      </c>
      <c r="I14" s="17" t="str">
        <f>$I$6</f>
        <v>ગણિત</v>
      </c>
      <c r="J14" s="17" t="str">
        <f>$J$6</f>
        <v>વિ. અને ટેક.</v>
      </c>
      <c r="K14" s="17" t="str">
        <f>$K$6</f>
        <v>હિન્દી</v>
      </c>
      <c r="L14" s="17" t="str">
        <f>$L$6</f>
        <v>સા. વિજ્ઞાન</v>
      </c>
      <c r="M14" s="17" t="str">
        <f>$M$6</f>
        <v>અંગ્રેજી</v>
      </c>
      <c r="N14" s="17" t="str">
        <f>$N$6</f>
        <v>સંસ્કૃત</v>
      </c>
      <c r="O14" s="17" t="str">
        <f>$O$6</f>
        <v>computer</v>
      </c>
      <c r="P14" s="17" t="str">
        <f>$P$6</f>
        <v>ચિત્રકલા</v>
      </c>
      <c r="Q14" s="17" t="str">
        <f>$Q$6</f>
        <v>બાગાયત</v>
      </c>
      <c r="R14" s="17" t="str">
        <f>$R$6</f>
        <v>P.T.</v>
      </c>
      <c r="S14" s="17" t="str">
        <f>$S$6</f>
        <v>C.A.</v>
      </c>
      <c r="T14" s="17" t="str">
        <f>$T$6</f>
        <v>M.D.</v>
      </c>
      <c r="U14" s="12">
        <f>$U$6</f>
        <v>1</v>
      </c>
      <c r="V14" s="12">
        <f>$V$6</f>
        <v>2</v>
      </c>
      <c r="W14" s="12">
        <f>$W$6</f>
        <v>3</v>
      </c>
      <c r="X14" s="12">
        <f>$X$6</f>
        <v>4</v>
      </c>
      <c r="Y14" s="12">
        <f>$Y$6</f>
        <v>5</v>
      </c>
      <c r="Z14" s="12">
        <f>$Z$6</f>
        <v>6</v>
      </c>
      <c r="AA14" s="12">
        <f>$AA$6</f>
        <v>7</v>
      </c>
      <c r="AB14" s="12">
        <f>$AB$6</f>
        <v>8</v>
      </c>
      <c r="AC14" s="12">
        <f>$AC$6</f>
        <v>9</v>
      </c>
      <c r="AD14" s="12">
        <f>$AD$6</f>
        <v>10</v>
      </c>
    </row>
    <row r="15" spans="1:30" ht="21.75" customHeight="1" thickBot="1" thickTop="1">
      <c r="A15" s="2">
        <v>9</v>
      </c>
      <c r="B15" s="48"/>
      <c r="C15" s="49"/>
      <c r="D15" s="21">
        <f t="shared" si="0"/>
        <v>0</v>
      </c>
      <c r="E15" s="20"/>
      <c r="F15" s="7"/>
      <c r="G15" s="9" t="s">
        <v>17</v>
      </c>
      <c r="H15" s="53"/>
      <c r="I15" s="53"/>
      <c r="J15" s="53"/>
      <c r="K15" s="53"/>
      <c r="L15" s="53"/>
      <c r="M15" s="53"/>
      <c r="N15" s="53"/>
      <c r="O15" s="53"/>
      <c r="P15" s="53"/>
      <c r="Q15" s="53"/>
      <c r="R15" s="53"/>
      <c r="S15" s="53"/>
      <c r="T15" s="53"/>
      <c r="U15" s="53"/>
      <c r="V15" s="53"/>
      <c r="W15" s="53"/>
      <c r="X15" s="53"/>
      <c r="Y15" s="53"/>
      <c r="Z15" s="53"/>
      <c r="AA15" s="53"/>
      <c r="AB15" s="53"/>
      <c r="AC15" s="53"/>
      <c r="AD15" s="53"/>
    </row>
    <row r="16" spans="1:30" ht="21.75" customHeight="1" thickBot="1" thickTop="1">
      <c r="A16" s="2">
        <v>10</v>
      </c>
      <c r="B16" s="48"/>
      <c r="C16" s="49"/>
      <c r="D16" s="21">
        <f t="shared" si="0"/>
        <v>0</v>
      </c>
      <c r="E16" s="20"/>
      <c r="F16" s="7"/>
      <c r="G16" s="10" t="s">
        <v>2</v>
      </c>
      <c r="H16" s="14" t="str">
        <f aca="true" t="shared" si="4" ref="H16:Z16">_xlfn.IFERROR(VLOOKUP(H15,$B$7:$C$31,2,0)," ")</f>
        <v> </v>
      </c>
      <c r="I16" s="14" t="str">
        <f t="shared" si="4"/>
        <v> </v>
      </c>
      <c r="J16" s="14" t="str">
        <f t="shared" si="4"/>
        <v> </v>
      </c>
      <c r="K16" s="14" t="str">
        <f t="shared" si="4"/>
        <v> </v>
      </c>
      <c r="L16" s="14" t="str">
        <f t="shared" si="4"/>
        <v> </v>
      </c>
      <c r="M16" s="14" t="str">
        <f t="shared" si="4"/>
        <v> </v>
      </c>
      <c r="N16" s="14" t="str">
        <f t="shared" si="4"/>
        <v> </v>
      </c>
      <c r="O16" s="14" t="str">
        <f t="shared" si="4"/>
        <v> </v>
      </c>
      <c r="P16" s="14" t="str">
        <f t="shared" si="4"/>
        <v> </v>
      </c>
      <c r="Q16" s="14" t="str">
        <f t="shared" si="4"/>
        <v> </v>
      </c>
      <c r="R16" s="14" t="str">
        <f t="shared" si="4"/>
        <v> </v>
      </c>
      <c r="S16" s="14" t="str">
        <f t="shared" si="4"/>
        <v> </v>
      </c>
      <c r="T16" s="14" t="str">
        <f t="shared" si="4"/>
        <v> </v>
      </c>
      <c r="U16" s="14" t="str">
        <f t="shared" si="4"/>
        <v> </v>
      </c>
      <c r="V16" s="14" t="str">
        <f t="shared" si="4"/>
        <v> </v>
      </c>
      <c r="W16" s="14" t="str">
        <f t="shared" si="4"/>
        <v> </v>
      </c>
      <c r="X16" s="14" t="str">
        <f t="shared" si="4"/>
        <v> </v>
      </c>
      <c r="Y16" s="14" t="str">
        <f t="shared" si="4"/>
        <v> </v>
      </c>
      <c r="Z16" s="14" t="str">
        <f t="shared" si="4"/>
        <v> </v>
      </c>
      <c r="AA16" s="14" t="str">
        <f>_xlfn.IFERROR(VLOOKUP(AA15,$B$7:$C$31,2,0)," ")</f>
        <v> </v>
      </c>
      <c r="AB16" s="14" t="str">
        <f>_xlfn.IFERROR(VLOOKUP(AB15,$B$7:$C$31,2,0)," ")</f>
        <v> </v>
      </c>
      <c r="AC16" s="14" t="str">
        <f>_xlfn.IFERROR(VLOOKUP(AC15,$B$7:$C$31,2,0)," ")</f>
        <v> </v>
      </c>
      <c r="AD16" s="14" t="str">
        <f>_xlfn.IFERROR(VLOOKUP(AD15,$B$7:$C$31,2,0)," ")</f>
        <v> </v>
      </c>
    </row>
    <row r="17" spans="1:20" ht="21.75" customHeight="1" thickBot="1" thickTop="1">
      <c r="A17" s="2">
        <v>11</v>
      </c>
      <c r="B17" s="48"/>
      <c r="C17" s="49"/>
      <c r="D17" s="21">
        <f t="shared" si="0"/>
        <v>0</v>
      </c>
      <c r="E17" s="20"/>
      <c r="F17" s="7"/>
      <c r="G17" s="8">
        <v>4</v>
      </c>
      <c r="H17" s="15"/>
      <c r="I17" s="15"/>
      <c r="J17" s="15"/>
      <c r="K17" s="15"/>
      <c r="L17" s="15"/>
      <c r="M17" s="15"/>
      <c r="N17" s="15"/>
      <c r="O17" s="15"/>
      <c r="P17" s="15"/>
      <c r="Q17" s="15"/>
      <c r="R17" s="15"/>
      <c r="S17" s="15"/>
      <c r="T17" s="15"/>
    </row>
    <row r="18" spans="1:30" ht="21.75" customHeight="1" thickBot="1" thickTop="1">
      <c r="A18" s="3">
        <v>12</v>
      </c>
      <c r="B18" s="50"/>
      <c r="C18" s="49"/>
      <c r="D18" s="21">
        <f t="shared" si="0"/>
        <v>0</v>
      </c>
      <c r="E18" s="20"/>
      <c r="F18" s="7"/>
      <c r="G18" s="11" t="s">
        <v>20</v>
      </c>
      <c r="H18" s="16" t="str">
        <f>$H$6</f>
        <v>ગુજરાતી</v>
      </c>
      <c r="I18" s="17" t="str">
        <f>$I$6</f>
        <v>ગણિત</v>
      </c>
      <c r="J18" s="17" t="str">
        <f>$J$6</f>
        <v>વિ. અને ટેક.</v>
      </c>
      <c r="K18" s="17" t="str">
        <f>$K$6</f>
        <v>હિન્દી</v>
      </c>
      <c r="L18" s="17" t="str">
        <f>$L$6</f>
        <v>સા. વિજ્ઞાન</v>
      </c>
      <c r="M18" s="17" t="str">
        <f>$M$6</f>
        <v>અંગ્રેજી</v>
      </c>
      <c r="N18" s="17" t="str">
        <f>$N$6</f>
        <v>સંસ્કૃત</v>
      </c>
      <c r="O18" s="17" t="str">
        <f>$O$6</f>
        <v>computer</v>
      </c>
      <c r="P18" s="17" t="str">
        <f>$P$6</f>
        <v>ચિત્રકલા</v>
      </c>
      <c r="Q18" s="17" t="str">
        <f>$Q$6</f>
        <v>બાગાયત</v>
      </c>
      <c r="R18" s="17" t="str">
        <f>$R$6</f>
        <v>P.T.</v>
      </c>
      <c r="S18" s="17" t="str">
        <f>$S$6</f>
        <v>C.A.</v>
      </c>
      <c r="T18" s="17" t="str">
        <f>$T$6</f>
        <v>M.D.</v>
      </c>
      <c r="U18" s="12">
        <f>$U$6</f>
        <v>1</v>
      </c>
      <c r="V18" s="12">
        <f>$V$6</f>
        <v>2</v>
      </c>
      <c r="W18" s="12">
        <f>$W$6</f>
        <v>3</v>
      </c>
      <c r="X18" s="12">
        <f>$X$6</f>
        <v>4</v>
      </c>
      <c r="Y18" s="12">
        <f>$Y$6</f>
        <v>5</v>
      </c>
      <c r="Z18" s="12">
        <f>$Z$6</f>
        <v>6</v>
      </c>
      <c r="AA18" s="12">
        <f>$AA$6</f>
        <v>7</v>
      </c>
      <c r="AB18" s="12">
        <f>$AB$6</f>
        <v>8</v>
      </c>
      <c r="AC18" s="12">
        <f>$AC$6</f>
        <v>9</v>
      </c>
      <c r="AD18" s="12">
        <f>$AD$6</f>
        <v>10</v>
      </c>
    </row>
    <row r="19" spans="1:30" ht="21.75" customHeight="1" thickBot="1" thickTop="1">
      <c r="A19" s="3">
        <v>13</v>
      </c>
      <c r="B19" s="50"/>
      <c r="C19" s="49"/>
      <c r="D19" s="21">
        <f t="shared" si="0"/>
        <v>0</v>
      </c>
      <c r="E19" s="20"/>
      <c r="F19" s="7"/>
      <c r="G19" s="9" t="s">
        <v>17</v>
      </c>
      <c r="H19" s="53"/>
      <c r="I19" s="53"/>
      <c r="J19" s="53"/>
      <c r="K19" s="53"/>
      <c r="L19" s="53"/>
      <c r="M19" s="53"/>
      <c r="N19" s="53"/>
      <c r="O19" s="53"/>
      <c r="P19" s="53"/>
      <c r="Q19" s="53"/>
      <c r="R19" s="53"/>
      <c r="S19" s="53"/>
      <c r="T19" s="53"/>
      <c r="U19" s="53"/>
      <c r="V19" s="53"/>
      <c r="W19" s="53"/>
      <c r="X19" s="53"/>
      <c r="Y19" s="53"/>
      <c r="Z19" s="53"/>
      <c r="AA19" s="53"/>
      <c r="AB19" s="53"/>
      <c r="AC19" s="53"/>
      <c r="AD19" s="53"/>
    </row>
    <row r="20" spans="1:30" ht="21.75" customHeight="1" thickBot="1" thickTop="1">
      <c r="A20" s="3">
        <v>14</v>
      </c>
      <c r="B20" s="50"/>
      <c r="C20" s="49"/>
      <c r="D20" s="21">
        <f t="shared" si="0"/>
        <v>0</v>
      </c>
      <c r="E20" s="20"/>
      <c r="F20" s="7"/>
      <c r="G20" s="10" t="s">
        <v>2</v>
      </c>
      <c r="H20" s="14" t="str">
        <f aca="true" t="shared" si="5" ref="H20:Z20">_xlfn.IFERROR(VLOOKUP(H19,$B$7:$C$31,2,0)," ")</f>
        <v> </v>
      </c>
      <c r="I20" s="14" t="str">
        <f t="shared" si="5"/>
        <v> </v>
      </c>
      <c r="J20" s="14" t="str">
        <f t="shared" si="5"/>
        <v> </v>
      </c>
      <c r="K20" s="14" t="str">
        <f t="shared" si="5"/>
        <v> </v>
      </c>
      <c r="L20" s="14" t="str">
        <f t="shared" si="5"/>
        <v> </v>
      </c>
      <c r="M20" s="14" t="str">
        <f t="shared" si="5"/>
        <v> </v>
      </c>
      <c r="N20" s="14" t="str">
        <f t="shared" si="5"/>
        <v> </v>
      </c>
      <c r="O20" s="14" t="str">
        <f t="shared" si="5"/>
        <v> </v>
      </c>
      <c r="P20" s="14" t="str">
        <f t="shared" si="5"/>
        <v> </v>
      </c>
      <c r="Q20" s="14" t="str">
        <f t="shared" si="5"/>
        <v> </v>
      </c>
      <c r="R20" s="14" t="str">
        <f t="shared" si="5"/>
        <v> </v>
      </c>
      <c r="S20" s="14" t="str">
        <f t="shared" si="5"/>
        <v> </v>
      </c>
      <c r="T20" s="14" t="str">
        <f t="shared" si="5"/>
        <v> </v>
      </c>
      <c r="U20" s="14" t="str">
        <f t="shared" si="5"/>
        <v> </v>
      </c>
      <c r="V20" s="14" t="str">
        <f t="shared" si="5"/>
        <v> </v>
      </c>
      <c r="W20" s="14" t="str">
        <f t="shared" si="5"/>
        <v> </v>
      </c>
      <c r="X20" s="14" t="str">
        <f t="shared" si="5"/>
        <v> </v>
      </c>
      <c r="Y20" s="14" t="str">
        <f t="shared" si="5"/>
        <v> </v>
      </c>
      <c r="Z20" s="14" t="str">
        <f t="shared" si="5"/>
        <v> </v>
      </c>
      <c r="AA20" s="14" t="str">
        <f>_xlfn.IFERROR(VLOOKUP(AA19,$B$7:$C$31,2,0)," ")</f>
        <v> </v>
      </c>
      <c r="AB20" s="14" t="str">
        <f>_xlfn.IFERROR(VLOOKUP(AB19,$B$7:$C$31,2,0)," ")</f>
        <v> </v>
      </c>
      <c r="AC20" s="14" t="str">
        <f>_xlfn.IFERROR(VLOOKUP(AC19,$B$7:$C$31,2,0)," ")</f>
        <v> </v>
      </c>
      <c r="AD20" s="14" t="str">
        <f>_xlfn.IFERROR(VLOOKUP(AD19,$B$7:$C$31,2,0)," ")</f>
        <v> </v>
      </c>
    </row>
    <row r="21" spans="1:20" ht="21.75" customHeight="1" thickBot="1" thickTop="1">
      <c r="A21" s="3">
        <v>15</v>
      </c>
      <c r="B21" s="50"/>
      <c r="C21" s="49"/>
      <c r="D21" s="21">
        <f t="shared" si="0"/>
        <v>0</v>
      </c>
      <c r="E21" s="20"/>
      <c r="F21" s="7"/>
      <c r="G21" s="8">
        <v>5</v>
      </c>
      <c r="H21" s="15"/>
      <c r="I21" s="15"/>
      <c r="J21" s="15"/>
      <c r="K21" s="15"/>
      <c r="L21" s="15"/>
      <c r="M21" s="15"/>
      <c r="N21" s="15"/>
      <c r="O21" s="15"/>
      <c r="P21" s="15"/>
      <c r="Q21" s="15"/>
      <c r="R21" s="15"/>
      <c r="S21" s="15"/>
      <c r="T21" s="15"/>
    </row>
    <row r="22" spans="1:30" ht="21.75" customHeight="1" thickBot="1" thickTop="1">
      <c r="A22" s="3">
        <v>16</v>
      </c>
      <c r="B22" s="50"/>
      <c r="C22" s="49"/>
      <c r="D22" s="21">
        <f t="shared" si="0"/>
        <v>0</v>
      </c>
      <c r="E22" s="20"/>
      <c r="F22" s="7"/>
      <c r="G22" s="11" t="s">
        <v>21</v>
      </c>
      <c r="H22" s="16" t="str">
        <f>$H$6</f>
        <v>ગુજરાતી</v>
      </c>
      <c r="I22" s="17" t="str">
        <f>$I$6</f>
        <v>ગણિત</v>
      </c>
      <c r="J22" s="17" t="str">
        <f>$J$6</f>
        <v>વિ. અને ટેક.</v>
      </c>
      <c r="K22" s="17" t="str">
        <f>$K$6</f>
        <v>હિન્દી</v>
      </c>
      <c r="L22" s="17" t="str">
        <f>$L$6</f>
        <v>સા. વિજ્ઞાન</v>
      </c>
      <c r="M22" s="17" t="str">
        <f>$M$6</f>
        <v>અંગ્રેજી</v>
      </c>
      <c r="N22" s="17" t="str">
        <f>$N$6</f>
        <v>સંસ્કૃત</v>
      </c>
      <c r="O22" s="17" t="str">
        <f>$O$6</f>
        <v>computer</v>
      </c>
      <c r="P22" s="17" t="str">
        <f>$P$6</f>
        <v>ચિત્રકલા</v>
      </c>
      <c r="Q22" s="17" t="str">
        <f>$Q$6</f>
        <v>બાગાયત</v>
      </c>
      <c r="R22" s="17" t="str">
        <f>$R$6</f>
        <v>P.T.</v>
      </c>
      <c r="S22" s="17" t="str">
        <f>$S$6</f>
        <v>C.A.</v>
      </c>
      <c r="T22" s="17" t="str">
        <f>$T$6</f>
        <v>M.D.</v>
      </c>
      <c r="U22" s="12">
        <f>$U$6</f>
        <v>1</v>
      </c>
      <c r="V22" s="12">
        <f>$V$6</f>
        <v>2</v>
      </c>
      <c r="W22" s="12">
        <f>$W$6</f>
        <v>3</v>
      </c>
      <c r="X22" s="12">
        <f>$X$6</f>
        <v>4</v>
      </c>
      <c r="Y22" s="12">
        <f>$Y$6</f>
        <v>5</v>
      </c>
      <c r="Z22" s="12">
        <f>$Z$6</f>
        <v>6</v>
      </c>
      <c r="AA22" s="12">
        <f>$AA$6</f>
        <v>7</v>
      </c>
      <c r="AB22" s="12">
        <f>$AB$6</f>
        <v>8</v>
      </c>
      <c r="AC22" s="12">
        <f>$AC$6</f>
        <v>9</v>
      </c>
      <c r="AD22" s="12">
        <f>$AD$6</f>
        <v>10</v>
      </c>
    </row>
    <row r="23" spans="1:30" ht="21.75" customHeight="1" thickBot="1" thickTop="1">
      <c r="A23" s="3">
        <v>17</v>
      </c>
      <c r="B23" s="50"/>
      <c r="C23" s="49"/>
      <c r="D23" s="21">
        <f t="shared" si="0"/>
        <v>0</v>
      </c>
      <c r="E23" s="20"/>
      <c r="F23" s="7"/>
      <c r="G23" s="9" t="s">
        <v>17</v>
      </c>
      <c r="H23" s="53"/>
      <c r="I23" s="53"/>
      <c r="J23" s="53"/>
      <c r="K23" s="53"/>
      <c r="L23" s="53"/>
      <c r="M23" s="53"/>
      <c r="N23" s="53"/>
      <c r="O23" s="53"/>
      <c r="P23" s="53"/>
      <c r="Q23" s="53"/>
      <c r="R23" s="53"/>
      <c r="S23" s="53"/>
      <c r="T23" s="53"/>
      <c r="U23" s="53"/>
      <c r="V23" s="53"/>
      <c r="W23" s="53"/>
      <c r="X23" s="53"/>
      <c r="Y23" s="53"/>
      <c r="Z23" s="53"/>
      <c r="AA23" s="53"/>
      <c r="AB23" s="53"/>
      <c r="AC23" s="53"/>
      <c r="AD23" s="53"/>
    </row>
    <row r="24" spans="1:30" ht="21.75" customHeight="1" thickBot="1" thickTop="1">
      <c r="A24" s="3">
        <v>18</v>
      </c>
      <c r="B24" s="50"/>
      <c r="C24" s="49"/>
      <c r="D24" s="21">
        <f t="shared" si="0"/>
        <v>0</v>
      </c>
      <c r="E24" s="20"/>
      <c r="F24" s="7"/>
      <c r="G24" s="10" t="s">
        <v>2</v>
      </c>
      <c r="H24" s="14" t="str">
        <f aca="true" t="shared" si="6" ref="H24:Z24">_xlfn.IFERROR(VLOOKUP(H23,$B$7:$C$31,2,0)," ")</f>
        <v> </v>
      </c>
      <c r="I24" s="14" t="str">
        <f t="shared" si="6"/>
        <v> </v>
      </c>
      <c r="J24" s="14" t="str">
        <f t="shared" si="6"/>
        <v> </v>
      </c>
      <c r="K24" s="14" t="str">
        <f t="shared" si="6"/>
        <v> </v>
      </c>
      <c r="L24" s="14" t="str">
        <f t="shared" si="6"/>
        <v> </v>
      </c>
      <c r="M24" s="14" t="str">
        <f t="shared" si="6"/>
        <v> </v>
      </c>
      <c r="N24" s="14" t="str">
        <f t="shared" si="6"/>
        <v> </v>
      </c>
      <c r="O24" s="14" t="str">
        <f t="shared" si="6"/>
        <v> </v>
      </c>
      <c r="P24" s="14" t="str">
        <f t="shared" si="6"/>
        <v> </v>
      </c>
      <c r="Q24" s="14" t="str">
        <f t="shared" si="6"/>
        <v> </v>
      </c>
      <c r="R24" s="14" t="str">
        <f t="shared" si="6"/>
        <v> </v>
      </c>
      <c r="S24" s="14" t="str">
        <f t="shared" si="6"/>
        <v> </v>
      </c>
      <c r="T24" s="14" t="str">
        <f t="shared" si="6"/>
        <v> </v>
      </c>
      <c r="U24" s="14" t="str">
        <f t="shared" si="6"/>
        <v> </v>
      </c>
      <c r="V24" s="14" t="str">
        <f t="shared" si="6"/>
        <v> </v>
      </c>
      <c r="W24" s="14" t="str">
        <f t="shared" si="6"/>
        <v> </v>
      </c>
      <c r="X24" s="14" t="str">
        <f t="shared" si="6"/>
        <v> </v>
      </c>
      <c r="Y24" s="14" t="str">
        <f t="shared" si="6"/>
        <v> </v>
      </c>
      <c r="Z24" s="14" t="str">
        <f t="shared" si="6"/>
        <v> </v>
      </c>
      <c r="AA24" s="14" t="str">
        <f>_xlfn.IFERROR(VLOOKUP(AA23,$B$7:$C$31,2,0)," ")</f>
        <v> </v>
      </c>
      <c r="AB24" s="14" t="str">
        <f>_xlfn.IFERROR(VLOOKUP(AB23,$B$7:$C$31,2,0)," ")</f>
        <v> </v>
      </c>
      <c r="AC24" s="14" t="str">
        <f>_xlfn.IFERROR(VLOOKUP(AC23,$B$7:$C$31,2,0)," ")</f>
        <v> </v>
      </c>
      <c r="AD24" s="14" t="str">
        <f>_xlfn.IFERROR(VLOOKUP(AD23,$B$7:$C$31,2,0)," ")</f>
        <v> </v>
      </c>
    </row>
    <row r="25" spans="1:20" ht="21.75" customHeight="1" thickBot="1" thickTop="1">
      <c r="A25" s="3">
        <v>19</v>
      </c>
      <c r="B25" s="50"/>
      <c r="C25" s="49"/>
      <c r="D25" s="21">
        <f t="shared" si="0"/>
        <v>0</v>
      </c>
      <c r="E25" s="20"/>
      <c r="F25" s="7"/>
      <c r="G25" s="8">
        <v>6</v>
      </c>
      <c r="H25" s="15"/>
      <c r="I25" s="15"/>
      <c r="J25" s="15"/>
      <c r="K25" s="15"/>
      <c r="L25" s="15"/>
      <c r="M25" s="15"/>
      <c r="N25" s="15"/>
      <c r="O25" s="15"/>
      <c r="P25" s="15"/>
      <c r="Q25" s="15"/>
      <c r="R25" s="15"/>
      <c r="S25" s="15"/>
      <c r="T25" s="15"/>
    </row>
    <row r="26" spans="1:30" ht="21.75" customHeight="1" thickBot="1" thickTop="1">
      <c r="A26" s="3">
        <v>20</v>
      </c>
      <c r="B26" s="50"/>
      <c r="C26" s="49"/>
      <c r="D26" s="21">
        <f t="shared" si="0"/>
        <v>0</v>
      </c>
      <c r="E26" s="20"/>
      <c r="F26" s="7"/>
      <c r="G26" s="11" t="s">
        <v>22</v>
      </c>
      <c r="H26" s="16" t="str">
        <f>$H$6</f>
        <v>ગુજરાતી</v>
      </c>
      <c r="I26" s="17" t="str">
        <f>$I$6</f>
        <v>ગણિત</v>
      </c>
      <c r="J26" s="17" t="str">
        <f>$J$6</f>
        <v>વિ. અને ટેક.</v>
      </c>
      <c r="K26" s="17" t="str">
        <f>$K$6</f>
        <v>હિન્દી</v>
      </c>
      <c r="L26" s="17" t="str">
        <f>$L$6</f>
        <v>સા. વિજ્ઞાન</v>
      </c>
      <c r="M26" s="17" t="str">
        <f>$M$6</f>
        <v>અંગ્રેજી</v>
      </c>
      <c r="N26" s="17" t="str">
        <f>$N$6</f>
        <v>સંસ્કૃત</v>
      </c>
      <c r="O26" s="17" t="str">
        <f>$O$6</f>
        <v>computer</v>
      </c>
      <c r="P26" s="17" t="str">
        <f>$P$6</f>
        <v>ચિત્રકલા</v>
      </c>
      <c r="Q26" s="17" t="str">
        <f>$Q$6</f>
        <v>બાગાયત</v>
      </c>
      <c r="R26" s="17" t="str">
        <f>$R$6</f>
        <v>P.T.</v>
      </c>
      <c r="S26" s="17" t="str">
        <f>$S$6</f>
        <v>C.A.</v>
      </c>
      <c r="T26" s="17" t="str">
        <f>$T$6</f>
        <v>M.D.</v>
      </c>
      <c r="U26" s="12">
        <f>$U$6</f>
        <v>1</v>
      </c>
      <c r="V26" s="12">
        <f>$V$6</f>
        <v>2</v>
      </c>
      <c r="W26" s="12">
        <f>$W$6</f>
        <v>3</v>
      </c>
      <c r="X26" s="12">
        <f>$X$6</f>
        <v>4</v>
      </c>
      <c r="Y26" s="12">
        <f>$Y$6</f>
        <v>5</v>
      </c>
      <c r="Z26" s="12">
        <f>$Z$6</f>
        <v>6</v>
      </c>
      <c r="AA26" s="12">
        <f>$AA$6</f>
        <v>7</v>
      </c>
      <c r="AB26" s="12">
        <f>$AB$6</f>
        <v>8</v>
      </c>
      <c r="AC26" s="12">
        <f>$AC$6</f>
        <v>9</v>
      </c>
      <c r="AD26" s="12">
        <f>$AD$6</f>
        <v>10</v>
      </c>
    </row>
    <row r="27" spans="1:30" ht="21.75" customHeight="1" thickBot="1" thickTop="1">
      <c r="A27" s="3">
        <v>21</v>
      </c>
      <c r="B27" s="50"/>
      <c r="C27" s="49"/>
      <c r="D27" s="21">
        <f t="shared" si="0"/>
        <v>0</v>
      </c>
      <c r="E27" s="20"/>
      <c r="F27" s="7"/>
      <c r="G27" s="9" t="s">
        <v>17</v>
      </c>
      <c r="H27" s="53"/>
      <c r="I27" s="53"/>
      <c r="J27" s="53"/>
      <c r="K27" s="53"/>
      <c r="L27" s="53"/>
      <c r="M27" s="53"/>
      <c r="N27" s="53"/>
      <c r="O27" s="53"/>
      <c r="P27" s="53"/>
      <c r="Q27" s="53"/>
      <c r="R27" s="53"/>
      <c r="S27" s="53"/>
      <c r="T27" s="53"/>
      <c r="U27" s="53"/>
      <c r="V27" s="53"/>
      <c r="W27" s="53"/>
      <c r="X27" s="53"/>
      <c r="Y27" s="53"/>
      <c r="Z27" s="53"/>
      <c r="AA27" s="53"/>
      <c r="AB27" s="53"/>
      <c r="AC27" s="53"/>
      <c r="AD27" s="53"/>
    </row>
    <row r="28" spans="1:30" ht="21.75" customHeight="1" thickBot="1" thickTop="1">
      <c r="A28" s="3">
        <v>22</v>
      </c>
      <c r="B28" s="50"/>
      <c r="C28" s="49"/>
      <c r="D28" s="21">
        <f t="shared" si="0"/>
        <v>0</v>
      </c>
      <c r="E28" s="20"/>
      <c r="F28" s="7"/>
      <c r="G28" s="10" t="s">
        <v>2</v>
      </c>
      <c r="H28" s="14" t="str">
        <f aca="true" t="shared" si="7" ref="H28:Z28">_xlfn.IFERROR(VLOOKUP(H27,$B$7:$C$31,2,0)," ")</f>
        <v> </v>
      </c>
      <c r="I28" s="14" t="str">
        <f t="shared" si="7"/>
        <v> </v>
      </c>
      <c r="J28" s="14" t="str">
        <f t="shared" si="7"/>
        <v> </v>
      </c>
      <c r="K28" s="14" t="str">
        <f t="shared" si="7"/>
        <v> </v>
      </c>
      <c r="L28" s="14" t="str">
        <f t="shared" si="7"/>
        <v> </v>
      </c>
      <c r="M28" s="14" t="str">
        <f t="shared" si="7"/>
        <v> </v>
      </c>
      <c r="N28" s="14" t="str">
        <f t="shared" si="7"/>
        <v> </v>
      </c>
      <c r="O28" s="14" t="str">
        <f t="shared" si="7"/>
        <v> </v>
      </c>
      <c r="P28" s="14" t="str">
        <f t="shared" si="7"/>
        <v> </v>
      </c>
      <c r="Q28" s="14" t="str">
        <f t="shared" si="7"/>
        <v> </v>
      </c>
      <c r="R28" s="14" t="str">
        <f t="shared" si="7"/>
        <v> </v>
      </c>
      <c r="S28" s="14" t="str">
        <f t="shared" si="7"/>
        <v> </v>
      </c>
      <c r="T28" s="14" t="str">
        <f t="shared" si="7"/>
        <v> </v>
      </c>
      <c r="U28" s="14" t="str">
        <f t="shared" si="7"/>
        <v> </v>
      </c>
      <c r="V28" s="14" t="str">
        <f t="shared" si="7"/>
        <v> </v>
      </c>
      <c r="W28" s="14" t="str">
        <f t="shared" si="7"/>
        <v> </v>
      </c>
      <c r="X28" s="14" t="str">
        <f t="shared" si="7"/>
        <v> </v>
      </c>
      <c r="Y28" s="14" t="str">
        <f t="shared" si="7"/>
        <v> </v>
      </c>
      <c r="Z28" s="14" t="str">
        <f t="shared" si="7"/>
        <v> </v>
      </c>
      <c r="AA28" s="14" t="str">
        <f>_xlfn.IFERROR(VLOOKUP(AA27,$B$7:$C$31,2,0)," ")</f>
        <v> </v>
      </c>
      <c r="AB28" s="14" t="str">
        <f>_xlfn.IFERROR(VLOOKUP(AB27,$B$7:$C$31,2,0)," ")</f>
        <v> </v>
      </c>
      <c r="AC28" s="14" t="str">
        <f>_xlfn.IFERROR(VLOOKUP(AC27,$B$7:$C$31,2,0)," ")</f>
        <v> </v>
      </c>
      <c r="AD28" s="14" t="str">
        <f>_xlfn.IFERROR(VLOOKUP(AD27,$B$7:$C$31,2,0)," ")</f>
        <v> </v>
      </c>
    </row>
    <row r="29" spans="1:20" ht="21.75" customHeight="1" thickBot="1" thickTop="1">
      <c r="A29" s="3">
        <v>23</v>
      </c>
      <c r="B29" s="50"/>
      <c r="C29" s="49"/>
      <c r="D29" s="21">
        <f t="shared" si="0"/>
        <v>0</v>
      </c>
      <c r="E29" s="20"/>
      <c r="F29" s="7"/>
      <c r="G29" s="8">
        <v>7</v>
      </c>
      <c r="H29" s="18"/>
      <c r="I29" s="18"/>
      <c r="J29" s="18"/>
      <c r="K29" s="18"/>
      <c r="L29" s="18"/>
      <c r="M29" s="18"/>
      <c r="N29" s="18"/>
      <c r="O29" s="18"/>
      <c r="P29" s="18"/>
      <c r="Q29" s="18"/>
      <c r="R29" s="18"/>
      <c r="S29" s="18"/>
      <c r="T29" s="18"/>
    </row>
    <row r="30" spans="1:20" ht="21.75" customHeight="1" thickBot="1" thickTop="1">
      <c r="A30" s="3">
        <v>24</v>
      </c>
      <c r="B30" s="50"/>
      <c r="C30" s="49"/>
      <c r="D30" s="21">
        <f t="shared" si="0"/>
        <v>0</v>
      </c>
      <c r="E30" s="20"/>
      <c r="F30" s="7"/>
      <c r="G30" s="8"/>
      <c r="H30" s="18"/>
      <c r="I30" s="18"/>
      <c r="J30" s="18"/>
      <c r="K30" s="18"/>
      <c r="L30" s="18"/>
      <c r="M30" s="18"/>
      <c r="N30" s="18"/>
      <c r="O30" s="18"/>
      <c r="P30" s="18"/>
      <c r="Q30" s="18"/>
      <c r="R30" s="18"/>
      <c r="S30" s="18"/>
      <c r="T30" s="18"/>
    </row>
    <row r="31" spans="1:30" ht="21.75" customHeight="1" thickBot="1" thickTop="1">
      <c r="A31" s="3">
        <v>25</v>
      </c>
      <c r="B31" s="50"/>
      <c r="C31" s="49"/>
      <c r="D31" s="21">
        <f t="shared" si="0"/>
        <v>0</v>
      </c>
      <c r="E31" s="20"/>
      <c r="F31" s="7"/>
      <c r="G31" s="11" t="s">
        <v>23</v>
      </c>
      <c r="H31" s="16" t="str">
        <f>$H$6</f>
        <v>ગુજરાતી</v>
      </c>
      <c r="I31" s="17" t="str">
        <f>$I$6</f>
        <v>ગણિત</v>
      </c>
      <c r="J31" s="17" t="str">
        <f>$J$6</f>
        <v>વિ. અને ટેક.</v>
      </c>
      <c r="K31" s="17" t="str">
        <f>$K$6</f>
        <v>હિન્દી</v>
      </c>
      <c r="L31" s="17" t="str">
        <f>$L$6</f>
        <v>સા. વિજ્ઞાન</v>
      </c>
      <c r="M31" s="17" t="str">
        <f>$M$6</f>
        <v>અંગ્રેજી</v>
      </c>
      <c r="N31" s="17" t="str">
        <f>$N$6</f>
        <v>સંસ્કૃત</v>
      </c>
      <c r="O31" s="17" t="str">
        <f>$O$6</f>
        <v>computer</v>
      </c>
      <c r="P31" s="17" t="str">
        <f>$P$6</f>
        <v>ચિત્રકલા</v>
      </c>
      <c r="Q31" s="17" t="str">
        <f>$Q$6</f>
        <v>બાગાયત</v>
      </c>
      <c r="R31" s="17" t="str">
        <f>$R$6</f>
        <v>P.T.</v>
      </c>
      <c r="S31" s="17" t="str">
        <f>$S$6</f>
        <v>C.A.</v>
      </c>
      <c r="T31" s="17" t="str">
        <f>$T$6</f>
        <v>M.D.</v>
      </c>
      <c r="U31" s="12">
        <f>$U$6</f>
        <v>1</v>
      </c>
      <c r="V31" s="12">
        <f>$V$6</f>
        <v>2</v>
      </c>
      <c r="W31" s="12">
        <f>$W$6</f>
        <v>3</v>
      </c>
      <c r="X31" s="12">
        <f>$X$6</f>
        <v>4</v>
      </c>
      <c r="Y31" s="12">
        <f>$Y$6</f>
        <v>5</v>
      </c>
      <c r="Z31" s="12">
        <f>$Z$6</f>
        <v>6</v>
      </c>
      <c r="AA31" s="12">
        <f>$AA$6</f>
        <v>7</v>
      </c>
      <c r="AB31" s="12">
        <f>$AB$6</f>
        <v>8</v>
      </c>
      <c r="AC31" s="12">
        <f>$AC$6</f>
        <v>9</v>
      </c>
      <c r="AD31" s="12">
        <f>$AD$6</f>
        <v>10</v>
      </c>
    </row>
    <row r="32" spans="7:30" ht="20.25" thickBot="1" thickTop="1">
      <c r="G32" s="9" t="s">
        <v>17</v>
      </c>
      <c r="H32" s="54"/>
      <c r="I32" s="54"/>
      <c r="J32" s="54"/>
      <c r="K32" s="54"/>
      <c r="L32" s="54"/>
      <c r="M32" s="54"/>
      <c r="N32" s="54"/>
      <c r="O32" s="54"/>
      <c r="P32" s="54"/>
      <c r="Q32" s="54"/>
      <c r="R32" s="54"/>
      <c r="S32" s="54"/>
      <c r="T32" s="54"/>
      <c r="U32" s="53"/>
      <c r="V32" s="53"/>
      <c r="W32" s="53"/>
      <c r="X32" s="53"/>
      <c r="Y32" s="53"/>
      <c r="Z32" s="53"/>
      <c r="AA32" s="53"/>
      <c r="AB32" s="53"/>
      <c r="AC32" s="53"/>
      <c r="AD32" s="53"/>
    </row>
    <row r="33" spans="7:30" ht="16.5" thickBot="1" thickTop="1">
      <c r="G33" s="10" t="s">
        <v>2</v>
      </c>
      <c r="H33" s="19" t="str">
        <f aca="true" t="shared" si="8" ref="H33:Z33">_xlfn.IFERROR(VLOOKUP(H32,$B$7:$C$31,2,0)," ")</f>
        <v> </v>
      </c>
      <c r="I33" s="19" t="str">
        <f t="shared" si="8"/>
        <v> </v>
      </c>
      <c r="J33" s="19" t="str">
        <f t="shared" si="8"/>
        <v> </v>
      </c>
      <c r="K33" s="19" t="str">
        <f t="shared" si="8"/>
        <v> </v>
      </c>
      <c r="L33" s="19" t="str">
        <f t="shared" si="8"/>
        <v> </v>
      </c>
      <c r="M33" s="19" t="str">
        <f t="shared" si="8"/>
        <v> </v>
      </c>
      <c r="N33" s="19" t="str">
        <f t="shared" si="8"/>
        <v> </v>
      </c>
      <c r="O33" s="19" t="str">
        <f t="shared" si="8"/>
        <v> </v>
      </c>
      <c r="P33" s="19" t="str">
        <f t="shared" si="8"/>
        <v> </v>
      </c>
      <c r="Q33" s="19" t="str">
        <f t="shared" si="8"/>
        <v> </v>
      </c>
      <c r="R33" s="19" t="str">
        <f t="shared" si="8"/>
        <v> </v>
      </c>
      <c r="S33" s="19" t="str">
        <f t="shared" si="8"/>
        <v> </v>
      </c>
      <c r="T33" s="19" t="str">
        <f t="shared" si="8"/>
        <v> </v>
      </c>
      <c r="U33" s="14" t="str">
        <f t="shared" si="8"/>
        <v> </v>
      </c>
      <c r="V33" s="14" t="str">
        <f t="shared" si="8"/>
        <v> </v>
      </c>
      <c r="W33" s="14" t="str">
        <f t="shared" si="8"/>
        <v> </v>
      </c>
      <c r="X33" s="14" t="str">
        <f t="shared" si="8"/>
        <v> </v>
      </c>
      <c r="Y33" s="14" t="str">
        <f t="shared" si="8"/>
        <v> </v>
      </c>
      <c r="Z33" s="14" t="str">
        <f t="shared" si="8"/>
        <v> </v>
      </c>
      <c r="AA33" s="14" t="str">
        <f>_xlfn.IFERROR(VLOOKUP(AA32,$B$7:$C$31,2,0)," ")</f>
        <v> </v>
      </c>
      <c r="AB33" s="14" t="str">
        <f>_xlfn.IFERROR(VLOOKUP(AB32,$B$7:$C$31,2,0)," ")</f>
        <v> </v>
      </c>
      <c r="AC33" s="14" t="str">
        <f>_xlfn.IFERROR(VLOOKUP(AC32,$B$7:$C$31,2,0)," ")</f>
        <v> </v>
      </c>
      <c r="AD33" s="14" t="str">
        <f>_xlfn.IFERROR(VLOOKUP(AD32,$B$7:$C$31,2,0)," ")</f>
        <v> </v>
      </c>
    </row>
    <row r="34" spans="1:20" ht="16.5" thickBot="1" thickTop="1">
      <c r="A34" s="150" t="s">
        <v>1</v>
      </c>
      <c r="B34" s="150" t="s">
        <v>0</v>
      </c>
      <c r="C34" s="150" t="s">
        <v>70</v>
      </c>
      <c r="D34" s="31"/>
      <c r="G34" s="8"/>
      <c r="H34" s="18"/>
      <c r="I34" s="18"/>
      <c r="J34" s="18"/>
      <c r="K34" s="18"/>
      <c r="L34" s="18"/>
      <c r="M34" s="18"/>
      <c r="N34" s="18"/>
      <c r="O34" s="18"/>
      <c r="P34" s="18"/>
      <c r="Q34" s="18"/>
      <c r="R34" s="18"/>
      <c r="S34" s="18"/>
      <c r="T34" s="18"/>
    </row>
    <row r="35" spans="1:20" ht="16.5" thickBot="1" thickTop="1">
      <c r="A35" s="150"/>
      <c r="B35" s="150"/>
      <c r="C35" s="150"/>
      <c r="D35" s="6"/>
      <c r="G35" s="8">
        <v>8</v>
      </c>
      <c r="H35" s="18"/>
      <c r="I35" s="18"/>
      <c r="J35" s="18"/>
      <c r="K35" s="18"/>
      <c r="L35" s="18"/>
      <c r="M35" s="18"/>
      <c r="N35" s="18"/>
      <c r="O35" s="18"/>
      <c r="P35" s="18"/>
      <c r="Q35" s="18"/>
      <c r="R35" s="18"/>
      <c r="S35" s="18"/>
      <c r="T35" s="18"/>
    </row>
    <row r="36" spans="1:30" ht="22.5" thickBot="1" thickTop="1">
      <c r="A36" s="2">
        <v>1</v>
      </c>
      <c r="B36" s="53"/>
      <c r="C36" s="4" t="str">
        <f>G6</f>
        <v>૬ અ</v>
      </c>
      <c r="D36" s="31"/>
      <c r="G36" s="11" t="s">
        <v>24</v>
      </c>
      <c r="H36" s="16" t="str">
        <f>$H$6</f>
        <v>ગુજરાતી</v>
      </c>
      <c r="I36" s="17" t="str">
        <f>$I$6</f>
        <v>ગણિત</v>
      </c>
      <c r="J36" s="17" t="str">
        <f>$J$6</f>
        <v>વિ. અને ટેક.</v>
      </c>
      <c r="K36" s="17" t="str">
        <f>$K$6</f>
        <v>હિન્દી</v>
      </c>
      <c r="L36" s="17" t="str">
        <f>$L$6</f>
        <v>સા. વિજ્ઞાન</v>
      </c>
      <c r="M36" s="17" t="str">
        <f>$M$6</f>
        <v>અંગ્રેજી</v>
      </c>
      <c r="N36" s="17" t="str">
        <f>$N$6</f>
        <v>સંસ્કૃત</v>
      </c>
      <c r="O36" s="17" t="str">
        <f>$O$6</f>
        <v>computer</v>
      </c>
      <c r="P36" s="17" t="str">
        <f>$P$6</f>
        <v>ચિત્રકલા</v>
      </c>
      <c r="Q36" s="17" t="str">
        <f>$Q$6</f>
        <v>બાગાયત</v>
      </c>
      <c r="R36" s="17" t="str">
        <f>$R$6</f>
        <v>P.T.</v>
      </c>
      <c r="S36" s="17" t="str">
        <f>$S$6</f>
        <v>C.A.</v>
      </c>
      <c r="T36" s="17" t="str">
        <f>$T$6</f>
        <v>M.D.</v>
      </c>
      <c r="U36" s="12">
        <f>$U$6</f>
        <v>1</v>
      </c>
      <c r="V36" s="12">
        <f>$V$6</f>
        <v>2</v>
      </c>
      <c r="W36" s="12">
        <f>$W$6</f>
        <v>3</v>
      </c>
      <c r="X36" s="12">
        <f>$X$6</f>
        <v>4</v>
      </c>
      <c r="Y36" s="12">
        <f>$Y$6</f>
        <v>5</v>
      </c>
      <c r="Z36" s="12">
        <f>$Z$6</f>
        <v>6</v>
      </c>
      <c r="AA36" s="12">
        <f>$AA$6</f>
        <v>7</v>
      </c>
      <c r="AB36" s="12">
        <f>$AB$6</f>
        <v>8</v>
      </c>
      <c r="AC36" s="12">
        <f>$AC$6</f>
        <v>9</v>
      </c>
      <c r="AD36" s="12">
        <f>$AD$6</f>
        <v>10</v>
      </c>
    </row>
    <row r="37" spans="1:30" ht="20.25" thickBot="1" thickTop="1">
      <c r="A37" s="2">
        <v>2</v>
      </c>
      <c r="B37" s="53"/>
      <c r="C37" s="4" t="str">
        <f>G10</f>
        <v>૬ બ</v>
      </c>
      <c r="G37" s="9" t="s">
        <v>17</v>
      </c>
      <c r="H37" s="54"/>
      <c r="I37" s="54"/>
      <c r="J37" s="54"/>
      <c r="K37" s="54"/>
      <c r="L37" s="54"/>
      <c r="M37" s="54"/>
      <c r="N37" s="54"/>
      <c r="O37" s="54"/>
      <c r="P37" s="54"/>
      <c r="Q37" s="54"/>
      <c r="R37" s="54"/>
      <c r="S37" s="54"/>
      <c r="T37" s="54"/>
      <c r="U37" s="53"/>
      <c r="V37" s="53"/>
      <c r="W37" s="53"/>
      <c r="X37" s="53"/>
      <c r="Y37" s="53"/>
      <c r="Z37" s="53"/>
      <c r="AA37" s="53"/>
      <c r="AB37" s="53"/>
      <c r="AC37" s="53"/>
      <c r="AD37" s="53"/>
    </row>
    <row r="38" spans="1:30" ht="17.25" thickBot="1" thickTop="1">
      <c r="A38" s="2">
        <v>3</v>
      </c>
      <c r="B38" s="53"/>
      <c r="C38" s="4" t="str">
        <f>G14</f>
        <v>૬ ક</v>
      </c>
      <c r="G38" s="10" t="s">
        <v>2</v>
      </c>
      <c r="H38" s="19" t="str">
        <f aca="true" t="shared" si="9" ref="H38:Z38">_xlfn.IFERROR(VLOOKUP(H37,$B$7:$C$31,2,0)," ")</f>
        <v> </v>
      </c>
      <c r="I38" s="19" t="str">
        <f t="shared" si="9"/>
        <v> </v>
      </c>
      <c r="J38" s="19" t="str">
        <f t="shared" si="9"/>
        <v> </v>
      </c>
      <c r="K38" s="19" t="str">
        <f t="shared" si="9"/>
        <v> </v>
      </c>
      <c r="L38" s="19" t="str">
        <f t="shared" si="9"/>
        <v> </v>
      </c>
      <c r="M38" s="19" t="str">
        <f t="shared" si="9"/>
        <v> </v>
      </c>
      <c r="N38" s="19" t="str">
        <f t="shared" si="9"/>
        <v> </v>
      </c>
      <c r="O38" s="19" t="str">
        <f t="shared" si="9"/>
        <v> </v>
      </c>
      <c r="P38" s="19" t="str">
        <f t="shared" si="9"/>
        <v> </v>
      </c>
      <c r="Q38" s="19" t="str">
        <f t="shared" si="9"/>
        <v> </v>
      </c>
      <c r="R38" s="19" t="str">
        <f t="shared" si="9"/>
        <v> </v>
      </c>
      <c r="S38" s="19" t="str">
        <f t="shared" si="9"/>
        <v> </v>
      </c>
      <c r="T38" s="19" t="str">
        <f t="shared" si="9"/>
        <v> </v>
      </c>
      <c r="U38" s="14" t="str">
        <f t="shared" si="9"/>
        <v> </v>
      </c>
      <c r="V38" s="14" t="str">
        <f t="shared" si="9"/>
        <v> </v>
      </c>
      <c r="W38" s="14" t="str">
        <f t="shared" si="9"/>
        <v> </v>
      </c>
      <c r="X38" s="14" t="str">
        <f t="shared" si="9"/>
        <v> </v>
      </c>
      <c r="Y38" s="14" t="str">
        <f t="shared" si="9"/>
        <v> </v>
      </c>
      <c r="Z38" s="14" t="str">
        <f t="shared" si="9"/>
        <v> </v>
      </c>
      <c r="AA38" s="14" t="str">
        <f>_xlfn.IFERROR(VLOOKUP(AA37,$B$7:$C$31,2,0)," ")</f>
        <v> </v>
      </c>
      <c r="AB38" s="14" t="str">
        <f>_xlfn.IFERROR(VLOOKUP(AB37,$B$7:$C$31,2,0)," ")</f>
        <v> </v>
      </c>
      <c r="AC38" s="14" t="str">
        <f>_xlfn.IFERROR(VLOOKUP(AC37,$B$7:$C$31,2,0)," ")</f>
        <v> </v>
      </c>
      <c r="AD38" s="14" t="str">
        <f>_xlfn.IFERROR(VLOOKUP(AD37,$B$7:$C$31,2,0)," ")</f>
        <v> </v>
      </c>
    </row>
    <row r="39" spans="1:20" ht="17.25" thickBot="1" thickTop="1">
      <c r="A39" s="2">
        <v>4</v>
      </c>
      <c r="B39" s="53"/>
      <c r="C39" s="4" t="str">
        <f>G18</f>
        <v>૭ અ</v>
      </c>
      <c r="G39" s="8"/>
      <c r="H39" s="18"/>
      <c r="I39" s="18"/>
      <c r="J39" s="18"/>
      <c r="K39" s="18"/>
      <c r="L39" s="18"/>
      <c r="M39" s="18"/>
      <c r="N39" s="18"/>
      <c r="O39" s="18"/>
      <c r="P39" s="18"/>
      <c r="Q39" s="18"/>
      <c r="R39" s="18"/>
      <c r="S39" s="18"/>
      <c r="T39" s="18"/>
    </row>
    <row r="40" spans="1:20" ht="17.25" thickBot="1" thickTop="1">
      <c r="A40" s="2">
        <v>5</v>
      </c>
      <c r="B40" s="53"/>
      <c r="C40" s="4" t="str">
        <f>G22</f>
        <v>૭ બ</v>
      </c>
      <c r="G40" s="8">
        <v>9</v>
      </c>
      <c r="H40" s="18"/>
      <c r="I40" s="18"/>
      <c r="J40" s="18"/>
      <c r="K40" s="18"/>
      <c r="L40" s="18"/>
      <c r="M40" s="18"/>
      <c r="N40" s="18"/>
      <c r="O40" s="18"/>
      <c r="P40" s="18"/>
      <c r="Q40" s="18"/>
      <c r="R40" s="18"/>
      <c r="S40" s="18"/>
      <c r="T40" s="18"/>
    </row>
    <row r="41" spans="1:30" ht="22.5" thickBot="1" thickTop="1">
      <c r="A41" s="2">
        <v>6</v>
      </c>
      <c r="B41" s="53"/>
      <c r="C41" s="4" t="str">
        <f>G26</f>
        <v>૭ ક</v>
      </c>
      <c r="G41" s="11" t="s">
        <v>25</v>
      </c>
      <c r="H41" s="16" t="str">
        <f>$H$6</f>
        <v>ગુજરાતી</v>
      </c>
      <c r="I41" s="17" t="str">
        <f>$I$6</f>
        <v>ગણિત</v>
      </c>
      <c r="J41" s="17" t="str">
        <f>$J$6</f>
        <v>વિ. અને ટેક.</v>
      </c>
      <c r="K41" s="17" t="str">
        <f>$K$6</f>
        <v>હિન્દી</v>
      </c>
      <c r="L41" s="17" t="str">
        <f>$L$6</f>
        <v>સા. વિજ્ઞાન</v>
      </c>
      <c r="M41" s="17" t="str">
        <f>$M$6</f>
        <v>અંગ્રેજી</v>
      </c>
      <c r="N41" s="17" t="str">
        <f>$N$6</f>
        <v>સંસ્કૃત</v>
      </c>
      <c r="O41" s="17" t="str">
        <f>$O$6</f>
        <v>computer</v>
      </c>
      <c r="P41" s="17" t="str">
        <f>$P$6</f>
        <v>ચિત્રકલા</v>
      </c>
      <c r="Q41" s="17" t="str">
        <f>$Q$6</f>
        <v>બાગાયત</v>
      </c>
      <c r="R41" s="17" t="str">
        <f>$R$6</f>
        <v>P.T.</v>
      </c>
      <c r="S41" s="17" t="str">
        <f>$S$6</f>
        <v>C.A.</v>
      </c>
      <c r="T41" s="17" t="str">
        <f>$T$6</f>
        <v>M.D.</v>
      </c>
      <c r="U41" s="12">
        <f>$U$6</f>
        <v>1</v>
      </c>
      <c r="V41" s="12">
        <f>$V$6</f>
        <v>2</v>
      </c>
      <c r="W41" s="12">
        <f>$W$6</f>
        <v>3</v>
      </c>
      <c r="X41" s="12">
        <f>$X$6</f>
        <v>4</v>
      </c>
      <c r="Y41" s="12">
        <f>$Y$6</f>
        <v>5</v>
      </c>
      <c r="Z41" s="12">
        <f>$Z$6</f>
        <v>6</v>
      </c>
      <c r="AA41" s="12">
        <f>$AA$6</f>
        <v>7</v>
      </c>
      <c r="AB41" s="12">
        <f>$AB$6</f>
        <v>8</v>
      </c>
      <c r="AC41" s="12">
        <f>$AC$6</f>
        <v>9</v>
      </c>
      <c r="AD41" s="12">
        <f>$AD$6</f>
        <v>10</v>
      </c>
    </row>
    <row r="42" spans="1:30" ht="20.25" thickBot="1" thickTop="1">
      <c r="A42" s="2">
        <v>7</v>
      </c>
      <c r="B42" s="53"/>
      <c r="C42" s="4" t="str">
        <f>G31</f>
        <v>૮ અ</v>
      </c>
      <c r="G42" s="9" t="s">
        <v>17</v>
      </c>
      <c r="H42" s="54"/>
      <c r="I42" s="54"/>
      <c r="J42" s="54"/>
      <c r="K42" s="54"/>
      <c r="L42" s="54"/>
      <c r="M42" s="54"/>
      <c r="N42" s="54"/>
      <c r="O42" s="54"/>
      <c r="P42" s="54"/>
      <c r="Q42" s="54"/>
      <c r="R42" s="54"/>
      <c r="S42" s="54"/>
      <c r="T42" s="54"/>
      <c r="U42" s="53"/>
      <c r="V42" s="53"/>
      <c r="W42" s="53"/>
      <c r="X42" s="53"/>
      <c r="Y42" s="53"/>
      <c r="Z42" s="53"/>
      <c r="AA42" s="53"/>
      <c r="AB42" s="53"/>
      <c r="AC42" s="53"/>
      <c r="AD42" s="53"/>
    </row>
    <row r="43" spans="1:30" ht="17.25" thickBot="1" thickTop="1">
      <c r="A43" s="2">
        <v>8</v>
      </c>
      <c r="B43" s="53"/>
      <c r="C43" s="4" t="str">
        <f>G36</f>
        <v>૮ બ</v>
      </c>
      <c r="G43" s="10" t="s">
        <v>2</v>
      </c>
      <c r="H43" s="19" t="str">
        <f aca="true" t="shared" si="10" ref="H43:Z43">_xlfn.IFERROR(VLOOKUP(H42,$B$7:$C$31,2,0)," ")</f>
        <v> </v>
      </c>
      <c r="I43" s="19" t="str">
        <f t="shared" si="10"/>
        <v> </v>
      </c>
      <c r="J43" s="19" t="str">
        <f t="shared" si="10"/>
        <v> </v>
      </c>
      <c r="K43" s="19" t="str">
        <f t="shared" si="10"/>
        <v> </v>
      </c>
      <c r="L43" s="19" t="str">
        <f t="shared" si="10"/>
        <v> </v>
      </c>
      <c r="M43" s="19" t="str">
        <f t="shared" si="10"/>
        <v> </v>
      </c>
      <c r="N43" s="19" t="str">
        <f t="shared" si="10"/>
        <v> </v>
      </c>
      <c r="O43" s="19" t="str">
        <f t="shared" si="10"/>
        <v> </v>
      </c>
      <c r="P43" s="19" t="str">
        <f t="shared" si="10"/>
        <v> </v>
      </c>
      <c r="Q43" s="19" t="str">
        <f t="shared" si="10"/>
        <v> </v>
      </c>
      <c r="R43" s="19" t="str">
        <f t="shared" si="10"/>
        <v> </v>
      </c>
      <c r="S43" s="19" t="str">
        <f t="shared" si="10"/>
        <v> </v>
      </c>
      <c r="T43" s="19" t="str">
        <f t="shared" si="10"/>
        <v> </v>
      </c>
      <c r="U43" s="14" t="str">
        <f t="shared" si="10"/>
        <v> </v>
      </c>
      <c r="V43" s="14" t="str">
        <f t="shared" si="10"/>
        <v> </v>
      </c>
      <c r="W43" s="14" t="str">
        <f t="shared" si="10"/>
        <v> </v>
      </c>
      <c r="X43" s="14" t="str">
        <f t="shared" si="10"/>
        <v> </v>
      </c>
      <c r="Y43" s="14" t="str">
        <f t="shared" si="10"/>
        <v> </v>
      </c>
      <c r="Z43" s="14" t="str">
        <f t="shared" si="10"/>
        <v> </v>
      </c>
      <c r="AA43" s="14" t="str">
        <f>_xlfn.IFERROR(VLOOKUP(AA42,$B$7:$C$31,2,0)," ")</f>
        <v> </v>
      </c>
      <c r="AB43" s="14" t="str">
        <f>_xlfn.IFERROR(VLOOKUP(AB42,$B$7:$C$31,2,0)," ")</f>
        <v> </v>
      </c>
      <c r="AC43" s="14" t="str">
        <f>_xlfn.IFERROR(VLOOKUP(AC42,$B$7:$C$31,2,0)," ")</f>
        <v> </v>
      </c>
      <c r="AD43" s="14" t="str">
        <f>_xlfn.IFERROR(VLOOKUP(AD42,$B$7:$C$31,2,0)," ")</f>
        <v> </v>
      </c>
    </row>
    <row r="44" spans="1:3" ht="17.25" thickBot="1" thickTop="1">
      <c r="A44" s="2">
        <v>9</v>
      </c>
      <c r="B44" s="53"/>
      <c r="C44" s="4" t="str">
        <f>G41</f>
        <v>૮ ક</v>
      </c>
    </row>
    <row r="45" ht="15.75" thickTop="1"/>
    <row r="46" ht="15"/>
    <row r="47" ht="15"/>
    <row r="48" ht="15"/>
    <row r="49" ht="15"/>
    <row r="50" ht="15"/>
    <row r="51" ht="15"/>
    <row r="52" ht="15"/>
    <row r="53" ht="15"/>
    <row r="54" ht="15"/>
    <row r="55" ht="15"/>
    <row r="56" ht="15"/>
    <row r="57" ht="15"/>
    <row r="58" ht="15"/>
    <row r="59" ht="15"/>
    <row r="60" ht="15"/>
  </sheetData>
  <sheetProtection password="BC71" sheet="1" formatCells="0" formatColumns="0" formatRows="0"/>
  <mergeCells count="3">
    <mergeCell ref="A34:A35"/>
    <mergeCell ref="B34:B35"/>
    <mergeCell ref="C34:C35"/>
  </mergeCells>
  <dataValidations count="1">
    <dataValidation type="list" allowBlank="1" showInputMessage="1" showErrorMessage="1" sqref="H7:AD7 H42:AD42 H11:AD11 H19:AD19 H23:AD23 H27:AD27 H32:AD32 H37:AD37 H15:AD15 B36:B44">
      <formula1>$B$7:$B$31</formula1>
    </dataValidation>
  </dataValidations>
  <printOptions/>
  <pageMargins left="0.7" right="0.7" top="0.75" bottom="0.75" header="0.3" footer="0.3"/>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AI143"/>
  <sheetViews>
    <sheetView showGridLines="0" zoomScale="90" zoomScaleNormal="90" workbookViewId="0" topLeftCell="T31">
      <selection activeCell="R27" sqref="R27"/>
    </sheetView>
  </sheetViews>
  <sheetFormatPr defaultColWidth="0" defaultRowHeight="15" zeroHeight="1"/>
  <cols>
    <col min="1" max="1" width="7.28125" style="0" customWidth="1"/>
    <col min="2" max="2" width="10.57421875" style="0" customWidth="1"/>
    <col min="3" max="11" width="9.140625" style="0" customWidth="1"/>
    <col min="12" max="12" width="2.421875" style="0" customWidth="1"/>
    <col min="13" max="13" width="7.28125" style="0" customWidth="1"/>
    <col min="14" max="14" width="10.57421875" style="0" customWidth="1"/>
    <col min="15" max="23" width="9.140625" style="0" customWidth="1"/>
    <col min="24" max="24" width="1.8515625" style="0" customWidth="1"/>
    <col min="25" max="25" width="7.28125" style="0" customWidth="1"/>
    <col min="26" max="26" width="10.57421875" style="0" customWidth="1"/>
    <col min="27" max="36" width="9.140625" style="0" customWidth="1"/>
    <col min="37" max="16384" width="0" style="0" hidden="1" customWidth="1"/>
  </cols>
  <sheetData>
    <row r="1" ht="52.5" customHeight="1"/>
    <row r="2" spans="1:35" ht="15">
      <c r="A2" s="74"/>
      <c r="B2" s="75"/>
      <c r="C2" s="75"/>
      <c r="D2" s="75"/>
      <c r="E2" s="75"/>
      <c r="F2" s="75"/>
      <c r="G2" s="75"/>
      <c r="H2" s="75"/>
      <c r="I2" s="75"/>
      <c r="J2" s="75"/>
      <c r="K2" s="75"/>
      <c r="M2" s="75"/>
      <c r="N2" s="127"/>
      <c r="O2" s="127"/>
      <c r="P2" s="153" t="str">
        <f>'main page'!$C$17</f>
        <v>મુનખોસલા મુખ્ય પ્રાથમિક શાળા</v>
      </c>
      <c r="Q2" s="153"/>
      <c r="R2" s="153"/>
      <c r="S2" s="153"/>
      <c r="T2" s="153"/>
      <c r="U2" s="127"/>
      <c r="V2" s="127"/>
      <c r="W2" s="75"/>
      <c r="Y2" s="75"/>
      <c r="Z2" s="75"/>
      <c r="AA2" s="75"/>
      <c r="AB2" s="75"/>
      <c r="AC2" s="75"/>
      <c r="AD2" s="75"/>
      <c r="AE2" s="75"/>
      <c r="AF2" s="75"/>
      <c r="AG2" s="75"/>
      <c r="AH2" s="75"/>
      <c r="AI2" s="78"/>
    </row>
    <row r="3" spans="1:35" ht="15">
      <c r="A3" s="76"/>
      <c r="B3" s="77"/>
      <c r="C3" s="77"/>
      <c r="D3" s="77"/>
      <c r="E3" s="77"/>
      <c r="F3" s="77"/>
      <c r="G3" s="77"/>
      <c r="H3" s="77"/>
      <c r="I3" s="77"/>
      <c r="J3" s="77"/>
      <c r="K3" s="77"/>
      <c r="M3" s="77"/>
      <c r="N3" s="128"/>
      <c r="O3" s="128"/>
      <c r="P3" s="154"/>
      <c r="Q3" s="154"/>
      <c r="R3" s="154"/>
      <c r="S3" s="154"/>
      <c r="T3" s="154"/>
      <c r="U3" s="128"/>
      <c r="V3" s="128"/>
      <c r="W3" s="77"/>
      <c r="Y3" s="77"/>
      <c r="Z3" s="77"/>
      <c r="AA3" s="77"/>
      <c r="AB3" s="77"/>
      <c r="AC3" s="77"/>
      <c r="AD3" s="77"/>
      <c r="AE3" s="77"/>
      <c r="AF3" s="77"/>
      <c r="AG3" s="77"/>
      <c r="AH3" s="77"/>
      <c r="AI3" s="79"/>
    </row>
    <row r="4" spans="1:35" ht="15.75">
      <c r="A4" s="173" t="s">
        <v>1</v>
      </c>
      <c r="B4" s="175" t="s">
        <v>29</v>
      </c>
      <c r="C4" s="176" t="s">
        <v>27</v>
      </c>
      <c r="D4" s="176"/>
      <c r="E4" s="176"/>
      <c r="F4" s="176"/>
      <c r="G4" s="176"/>
      <c r="H4" s="176"/>
      <c r="I4" s="176"/>
      <c r="J4" s="176"/>
      <c r="K4" s="176"/>
      <c r="M4" s="174" t="s">
        <v>1</v>
      </c>
      <c r="N4" s="195" t="s">
        <v>29</v>
      </c>
      <c r="O4" s="194" t="s">
        <v>43</v>
      </c>
      <c r="P4" s="194"/>
      <c r="Q4" s="194"/>
      <c r="R4" s="194"/>
      <c r="S4" s="194"/>
      <c r="T4" s="194"/>
      <c r="U4" s="194"/>
      <c r="V4" s="194"/>
      <c r="W4" s="194"/>
      <c r="Y4" s="174" t="s">
        <v>1</v>
      </c>
      <c r="Z4" s="195" t="s">
        <v>29</v>
      </c>
      <c r="AA4" s="194" t="s">
        <v>45</v>
      </c>
      <c r="AB4" s="194"/>
      <c r="AC4" s="194"/>
      <c r="AD4" s="194"/>
      <c r="AE4" s="194"/>
      <c r="AF4" s="194"/>
      <c r="AG4" s="194"/>
      <c r="AH4" s="194"/>
      <c r="AI4" s="194"/>
    </row>
    <row r="5" spans="1:35" ht="15.75">
      <c r="A5" s="174"/>
      <c r="B5" s="174"/>
      <c r="C5" s="27" t="s">
        <v>16</v>
      </c>
      <c r="D5" s="27" t="s">
        <v>18</v>
      </c>
      <c r="E5" s="27" t="s">
        <v>19</v>
      </c>
      <c r="F5" s="28" t="s">
        <v>20</v>
      </c>
      <c r="G5" s="27" t="s">
        <v>21</v>
      </c>
      <c r="H5" s="27" t="s">
        <v>22</v>
      </c>
      <c r="I5" s="28" t="s">
        <v>23</v>
      </c>
      <c r="J5" s="27" t="s">
        <v>24</v>
      </c>
      <c r="K5" s="27" t="s">
        <v>25</v>
      </c>
      <c r="M5" s="174"/>
      <c r="N5" s="174"/>
      <c r="O5" s="27" t="s">
        <v>16</v>
      </c>
      <c r="P5" s="27" t="s">
        <v>18</v>
      </c>
      <c r="Q5" s="27" t="s">
        <v>19</v>
      </c>
      <c r="R5" s="28" t="s">
        <v>20</v>
      </c>
      <c r="S5" s="27" t="s">
        <v>21</v>
      </c>
      <c r="T5" s="27" t="s">
        <v>22</v>
      </c>
      <c r="U5" s="28" t="s">
        <v>23</v>
      </c>
      <c r="V5" s="27" t="s">
        <v>24</v>
      </c>
      <c r="W5" s="27" t="s">
        <v>25</v>
      </c>
      <c r="Y5" s="174"/>
      <c r="Z5" s="174"/>
      <c r="AA5" s="27" t="s">
        <v>16</v>
      </c>
      <c r="AB5" s="27" t="s">
        <v>18</v>
      </c>
      <c r="AC5" s="27" t="s">
        <v>19</v>
      </c>
      <c r="AD5" s="28" t="s">
        <v>20</v>
      </c>
      <c r="AE5" s="27" t="s">
        <v>21</v>
      </c>
      <c r="AF5" s="27" t="s">
        <v>22</v>
      </c>
      <c r="AG5" s="28" t="s">
        <v>23</v>
      </c>
      <c r="AH5" s="27" t="s">
        <v>24</v>
      </c>
      <c r="AI5" s="27" t="s">
        <v>25</v>
      </c>
    </row>
    <row r="6" spans="1:35" ht="15" customHeight="1">
      <c r="A6" s="22"/>
      <c r="B6" s="140" t="s">
        <v>41</v>
      </c>
      <c r="C6" s="177" t="s">
        <v>28</v>
      </c>
      <c r="D6" s="178"/>
      <c r="E6" s="178"/>
      <c r="F6" s="178"/>
      <c r="G6" s="178"/>
      <c r="H6" s="178"/>
      <c r="I6" s="178"/>
      <c r="J6" s="178"/>
      <c r="K6" s="178"/>
      <c r="M6" s="25"/>
      <c r="N6" s="23" t="str">
        <f>$B$6</f>
        <v>10.35 -11.00</v>
      </c>
      <c r="O6" s="177" t="s">
        <v>28</v>
      </c>
      <c r="P6" s="178"/>
      <c r="Q6" s="178"/>
      <c r="R6" s="178"/>
      <c r="S6" s="178"/>
      <c r="T6" s="178"/>
      <c r="U6" s="178"/>
      <c r="V6" s="178"/>
      <c r="W6" s="178"/>
      <c r="Y6" s="25"/>
      <c r="Z6" s="23" t="str">
        <f>$B$6</f>
        <v>10.35 -11.00</v>
      </c>
      <c r="AA6" s="177" t="s">
        <v>28</v>
      </c>
      <c r="AB6" s="178"/>
      <c r="AC6" s="178"/>
      <c r="AD6" s="178"/>
      <c r="AE6" s="178"/>
      <c r="AF6" s="178"/>
      <c r="AG6" s="178"/>
      <c r="AH6" s="178"/>
      <c r="AI6" s="178"/>
    </row>
    <row r="7" spans="1:35" ht="15" customHeight="1">
      <c r="A7" s="179">
        <v>1</v>
      </c>
      <c r="B7" s="180" t="s">
        <v>30</v>
      </c>
      <c r="C7" s="55"/>
      <c r="D7" s="55"/>
      <c r="E7" s="55"/>
      <c r="F7" s="55"/>
      <c r="G7" s="55"/>
      <c r="H7" s="55"/>
      <c r="I7" s="55"/>
      <c r="J7" s="55"/>
      <c r="K7" s="55"/>
      <c r="M7" s="179">
        <v>1</v>
      </c>
      <c r="N7" s="189" t="str">
        <f>$B$7</f>
        <v>11:00-11:40</v>
      </c>
      <c r="O7" s="55"/>
      <c r="P7" s="55"/>
      <c r="Q7" s="55"/>
      <c r="R7" s="55"/>
      <c r="S7" s="55"/>
      <c r="T7" s="55"/>
      <c r="U7" s="55"/>
      <c r="V7" s="55"/>
      <c r="W7" s="55"/>
      <c r="Y7" s="179">
        <v>1</v>
      </c>
      <c r="Z7" s="189" t="str">
        <f>$B$7</f>
        <v>11:00-11:40</v>
      </c>
      <c r="AA7" s="55"/>
      <c r="AB7" s="55"/>
      <c r="AC7" s="55"/>
      <c r="AD7" s="55"/>
      <c r="AE7" s="55"/>
      <c r="AF7" s="55"/>
      <c r="AG7" s="55"/>
      <c r="AH7" s="55"/>
      <c r="AI7" s="55"/>
    </row>
    <row r="8" spans="1:35" ht="15" customHeight="1">
      <c r="A8" s="179"/>
      <c r="B8" s="181"/>
      <c r="C8" s="32" t="str">
        <f>_xlfn.IFERROR(HLOOKUP(office!C7,'data page'!$H$6:$Z$8,3,0)," ")</f>
        <v> </v>
      </c>
      <c r="D8" s="32" t="str">
        <f>_xlfn.IFERROR(HLOOKUP(D7,'data page'!$H$10:$Z$12,3,0)," ")</f>
        <v> </v>
      </c>
      <c r="E8" s="32" t="str">
        <f>_xlfn.IFERROR(HLOOKUP(E7,'data page'!$H$14:$Z$16,3,0)," ")</f>
        <v> </v>
      </c>
      <c r="F8" s="32" t="str">
        <f>_xlfn.IFERROR(HLOOKUP(F7,'data page'!$H$18:$Z$20,3,0)," ")</f>
        <v> </v>
      </c>
      <c r="G8" s="32" t="str">
        <f>_xlfn.IFERROR(HLOOKUP(G7,'data page'!$H$22:$Z$24,3,0)," ")</f>
        <v> </v>
      </c>
      <c r="H8" s="32" t="str">
        <f>_xlfn.IFERROR(HLOOKUP(H7,'data page'!$H$26:$Z$28,3,0)," ")</f>
        <v> </v>
      </c>
      <c r="I8" s="32" t="str">
        <f>_xlfn.IFERROR(HLOOKUP(I7,'data page'!$H$31:$Z$33,3,0)," ")</f>
        <v> </v>
      </c>
      <c r="J8" s="32" t="str">
        <f>_xlfn.IFERROR(HLOOKUP(J7,'data page'!$H$36:$Z$38,3,0)," ")</f>
        <v> </v>
      </c>
      <c r="K8" s="32" t="str">
        <f>_xlfn.IFERROR(HLOOKUP(K7,'data page'!$H$41:$Z$43,3,0)," ")</f>
        <v> </v>
      </c>
      <c r="M8" s="179"/>
      <c r="N8" s="190"/>
      <c r="O8" s="32" t="str">
        <f>_xlfn.IFERROR(HLOOKUP(office!O7,'data page'!$H$6:$Z$8,3,0)," ")</f>
        <v> </v>
      </c>
      <c r="P8" s="32" t="str">
        <f>_xlfn.IFERROR(HLOOKUP(P7,'data page'!$H$10:$Z$12,3,0)," ")</f>
        <v> </v>
      </c>
      <c r="Q8" s="32" t="str">
        <f>_xlfn.IFERROR(HLOOKUP(Q7,'data page'!$H$14:$Z$16,3,0)," ")</f>
        <v> </v>
      </c>
      <c r="R8" s="32" t="str">
        <f>_xlfn.IFERROR(HLOOKUP(R7,'data page'!$H$18:$Z$20,3,0)," ")</f>
        <v> </v>
      </c>
      <c r="S8" s="32" t="str">
        <f>_xlfn.IFERROR(HLOOKUP(S7,'data page'!$H$22:$Z$24,3,0)," ")</f>
        <v> </v>
      </c>
      <c r="T8" s="32" t="str">
        <f>_xlfn.IFERROR(HLOOKUP(T7,'data page'!$H$26:$Z$28,3,0)," ")</f>
        <v> </v>
      </c>
      <c r="U8" s="32" t="str">
        <f>_xlfn.IFERROR(HLOOKUP(U7,'data page'!$H$31:$Z$33,3,0)," ")</f>
        <v> </v>
      </c>
      <c r="V8" s="32" t="str">
        <f>_xlfn.IFERROR(HLOOKUP(V7,'data page'!$H$36:$Z$38,3,0)," ")</f>
        <v> </v>
      </c>
      <c r="W8" s="32" t="str">
        <f>_xlfn.IFERROR(HLOOKUP(W7,'data page'!$H$41:$Z$43,3,0)," ")</f>
        <v> </v>
      </c>
      <c r="Y8" s="179"/>
      <c r="Z8" s="190"/>
      <c r="AA8" s="32" t="str">
        <f>_xlfn.IFERROR(HLOOKUP(office!AA7,'data page'!$H$6:$Z$8,3,0)," ")</f>
        <v> </v>
      </c>
      <c r="AB8" s="32" t="str">
        <f>_xlfn.IFERROR(HLOOKUP(AB7,'data page'!$H$10:$Z$12,3,0)," ")</f>
        <v> </v>
      </c>
      <c r="AC8" s="32" t="str">
        <f>_xlfn.IFERROR(HLOOKUP(AC7,'data page'!$H$14:$Z$16,3,0)," ")</f>
        <v> </v>
      </c>
      <c r="AD8" s="32" t="str">
        <f>_xlfn.IFERROR(HLOOKUP(AD7,'data page'!$H$18:$Z$20,3,0)," ")</f>
        <v> </v>
      </c>
      <c r="AE8" s="32" t="str">
        <f>_xlfn.IFERROR(HLOOKUP(AE7,'data page'!$H$22:$Z$24,3,0)," ")</f>
        <v> </v>
      </c>
      <c r="AF8" s="32" t="str">
        <f>_xlfn.IFERROR(HLOOKUP(AF7,'data page'!$H$26:$Z$28,3,0)," ")</f>
        <v> </v>
      </c>
      <c r="AG8" s="32" t="str">
        <f>_xlfn.IFERROR(HLOOKUP(AG7,'data page'!$H$31:$Z$33,3,0)," ")</f>
        <v> </v>
      </c>
      <c r="AH8" s="32" t="str">
        <f>_xlfn.IFERROR(HLOOKUP(AH7,'data page'!$H$36:$Z$38,3,0)," ")</f>
        <v> </v>
      </c>
      <c r="AI8" s="32" t="str">
        <f>_xlfn.IFERROR(HLOOKUP(AI7,'data page'!$H$41:$Z$43,3,0)," ")</f>
        <v> </v>
      </c>
    </row>
    <row r="9" spans="1:35" ht="15" customHeight="1">
      <c r="A9" s="179">
        <v>2</v>
      </c>
      <c r="B9" s="182" t="s">
        <v>31</v>
      </c>
      <c r="C9" s="56"/>
      <c r="D9" s="56"/>
      <c r="E9" s="56"/>
      <c r="F9" s="56"/>
      <c r="G9" s="56"/>
      <c r="H9" s="56"/>
      <c r="I9" s="56"/>
      <c r="J9" s="56"/>
      <c r="K9" s="56"/>
      <c r="M9" s="179">
        <v>2</v>
      </c>
      <c r="N9" s="186" t="str">
        <f>$B$9</f>
        <v>11:40-12:10</v>
      </c>
      <c r="O9" s="56"/>
      <c r="P9" s="56"/>
      <c r="Q9" s="56"/>
      <c r="R9" s="56"/>
      <c r="S9" s="56"/>
      <c r="T9" s="56"/>
      <c r="U9" s="56"/>
      <c r="V9" s="56"/>
      <c r="W9" s="56"/>
      <c r="Y9" s="179">
        <v>2</v>
      </c>
      <c r="Z9" s="186" t="str">
        <f>$B$9</f>
        <v>11:40-12:10</v>
      </c>
      <c r="AA9" s="56"/>
      <c r="AB9" s="56"/>
      <c r="AC9" s="56"/>
      <c r="AD9" s="56"/>
      <c r="AE9" s="56"/>
      <c r="AF9" s="56"/>
      <c r="AG9" s="56"/>
      <c r="AH9" s="56"/>
      <c r="AI9" s="56"/>
    </row>
    <row r="10" spans="1:35" ht="15" customHeight="1">
      <c r="A10" s="179"/>
      <c r="B10" s="182"/>
      <c r="C10" s="33" t="str">
        <f>_xlfn.IFERROR(HLOOKUP(office!C9,'data page'!$H$6:$Z$8,3,0)," ")</f>
        <v> </v>
      </c>
      <c r="D10" s="33" t="str">
        <f>_xlfn.IFERROR(HLOOKUP(D9,'data page'!$H$10:$Z$12,3,0)," ")</f>
        <v> </v>
      </c>
      <c r="E10" s="33" t="str">
        <f>_xlfn.IFERROR(HLOOKUP(E9,'data page'!$H$14:$Z$16,3,0)," ")</f>
        <v> </v>
      </c>
      <c r="F10" s="33" t="str">
        <f>_xlfn.IFERROR(HLOOKUP(F9,'data page'!$H$18:$Z$20,3,0)," ")</f>
        <v> </v>
      </c>
      <c r="G10" s="33" t="str">
        <f>_xlfn.IFERROR(HLOOKUP(G9,'data page'!$H$22:$Z$24,3,0)," ")</f>
        <v> </v>
      </c>
      <c r="H10" s="33" t="str">
        <f>_xlfn.IFERROR(HLOOKUP(H9,'data page'!$H$26:$Z$28,3,0)," ")</f>
        <v> </v>
      </c>
      <c r="I10" s="33" t="str">
        <f>_xlfn.IFERROR(HLOOKUP(I9,'data page'!$H$31:$Z$33,3,0)," ")</f>
        <v> </v>
      </c>
      <c r="J10" s="33" t="str">
        <f>_xlfn.IFERROR(HLOOKUP(J9,'data page'!$H$36:$Z$38,3,0)," ")</f>
        <v> </v>
      </c>
      <c r="K10" s="33" t="str">
        <f>_xlfn.IFERROR(HLOOKUP(K9,'data page'!$H$41:$Z$43,3,0)," ")</f>
        <v> </v>
      </c>
      <c r="M10" s="179"/>
      <c r="N10" s="187"/>
      <c r="O10" s="33" t="str">
        <f>_xlfn.IFERROR(HLOOKUP(office!O9,'data page'!$H$6:$Z$8,3,0)," ")</f>
        <v> </v>
      </c>
      <c r="P10" s="33" t="str">
        <f>_xlfn.IFERROR(HLOOKUP(P9,'data page'!$H$10:$Z$12,3,0)," ")</f>
        <v> </v>
      </c>
      <c r="Q10" s="33" t="str">
        <f>_xlfn.IFERROR(HLOOKUP(Q9,'data page'!$H$14:$Z$16,3,0)," ")</f>
        <v> </v>
      </c>
      <c r="R10" s="33" t="str">
        <f>_xlfn.IFERROR(HLOOKUP(R9,'data page'!$H$18:$Z$20,3,0)," ")</f>
        <v> </v>
      </c>
      <c r="S10" s="33" t="str">
        <f>_xlfn.IFERROR(HLOOKUP(S9,'data page'!$H$22:$Z$24,3,0)," ")</f>
        <v> </v>
      </c>
      <c r="T10" s="33" t="str">
        <f>_xlfn.IFERROR(HLOOKUP(T9,'data page'!$H$26:$Z$28,3,0)," ")</f>
        <v> </v>
      </c>
      <c r="U10" s="33" t="str">
        <f>_xlfn.IFERROR(HLOOKUP(U9,'data page'!$H$31:$Z$33,3,0)," ")</f>
        <v> </v>
      </c>
      <c r="V10" s="33" t="str">
        <f>_xlfn.IFERROR(HLOOKUP(V9,'data page'!$H$36:$Z$38,3,0)," ")</f>
        <v> </v>
      </c>
      <c r="W10" s="33" t="str">
        <f>_xlfn.IFERROR(HLOOKUP(W9,'data page'!$H$41:$Z$43,3,0)," ")</f>
        <v> </v>
      </c>
      <c r="Y10" s="179"/>
      <c r="Z10" s="187"/>
      <c r="AA10" s="33" t="str">
        <f>_xlfn.IFERROR(HLOOKUP(office!AA9,'data page'!$H$6:$Z$8,3,0)," ")</f>
        <v> </v>
      </c>
      <c r="AB10" s="33" t="str">
        <f>_xlfn.IFERROR(HLOOKUP(AB9,'data page'!$H$10:$Z$12,3,0)," ")</f>
        <v> </v>
      </c>
      <c r="AC10" s="33" t="str">
        <f>_xlfn.IFERROR(HLOOKUP(AC9,'data page'!$H$14:$Z$16,3,0)," ")</f>
        <v> </v>
      </c>
      <c r="AD10" s="33" t="str">
        <f>_xlfn.IFERROR(HLOOKUP(AD9,'data page'!$H$18:$Z$20,3,0)," ")</f>
        <v> </v>
      </c>
      <c r="AE10" s="33" t="str">
        <f>_xlfn.IFERROR(HLOOKUP(AE9,'data page'!$H$22:$Z$24,3,0)," ")</f>
        <v> </v>
      </c>
      <c r="AF10" s="33" t="str">
        <f>_xlfn.IFERROR(HLOOKUP(AF9,'data page'!$H$26:$Z$28,3,0)," ")</f>
        <v> </v>
      </c>
      <c r="AG10" s="33" t="str">
        <f>_xlfn.IFERROR(HLOOKUP(AG9,'data page'!$H$31:$Z$33,3,0)," ")</f>
        <v> </v>
      </c>
      <c r="AH10" s="33" t="str">
        <f>_xlfn.IFERROR(HLOOKUP(AH9,'data page'!$H$36:$Z$38,3,0)," ")</f>
        <v> </v>
      </c>
      <c r="AI10" s="33" t="str">
        <f>_xlfn.IFERROR(HLOOKUP(AI9,'data page'!$H$41:$Z$43,3,0)," ")</f>
        <v> </v>
      </c>
    </row>
    <row r="11" spans="1:35" ht="30">
      <c r="A11" s="22"/>
      <c r="B11" s="141" t="s">
        <v>32</v>
      </c>
      <c r="C11" s="183" t="s">
        <v>60</v>
      </c>
      <c r="D11" s="184"/>
      <c r="E11" s="184"/>
      <c r="F11" s="184"/>
      <c r="G11" s="184"/>
      <c r="H11" s="184"/>
      <c r="I11" s="184"/>
      <c r="J11" s="184"/>
      <c r="K11" s="185"/>
      <c r="M11" s="25"/>
      <c r="N11" s="26" t="str">
        <f>$B$11</f>
        <v>12.10- 12.20</v>
      </c>
      <c r="O11" s="183" t="str">
        <f>C11</f>
        <v>લઘુવિશ્રાંતિ</v>
      </c>
      <c r="P11" s="184"/>
      <c r="Q11" s="184"/>
      <c r="R11" s="184"/>
      <c r="S11" s="184"/>
      <c r="T11" s="184"/>
      <c r="U11" s="184"/>
      <c r="V11" s="184"/>
      <c r="W11" s="185"/>
      <c r="Y11" s="25"/>
      <c r="Z11" s="115" t="str">
        <f>$B$11</f>
        <v>12.10- 12.20</v>
      </c>
      <c r="AA11" s="183" t="str">
        <f>O11</f>
        <v>લઘુવિશ્રાંતિ</v>
      </c>
      <c r="AB11" s="184"/>
      <c r="AC11" s="184"/>
      <c r="AD11" s="184"/>
      <c r="AE11" s="184"/>
      <c r="AF11" s="184"/>
      <c r="AG11" s="184"/>
      <c r="AH11" s="184"/>
      <c r="AI11" s="185"/>
    </row>
    <row r="12" spans="1:35" ht="15" customHeight="1">
      <c r="A12" s="179">
        <v>3</v>
      </c>
      <c r="B12" s="182" t="s">
        <v>33</v>
      </c>
      <c r="C12" s="55"/>
      <c r="D12" s="55"/>
      <c r="E12" s="55"/>
      <c r="F12" s="55"/>
      <c r="G12" s="55"/>
      <c r="H12" s="55"/>
      <c r="I12" s="55"/>
      <c r="J12" s="55"/>
      <c r="K12" s="55"/>
      <c r="M12" s="179">
        <v>3</v>
      </c>
      <c r="N12" s="188" t="str">
        <f>$B$12</f>
        <v>12:20-12:55</v>
      </c>
      <c r="O12" s="55"/>
      <c r="P12" s="55"/>
      <c r="Q12" s="55"/>
      <c r="R12" s="55"/>
      <c r="S12" s="55"/>
      <c r="T12" s="55"/>
      <c r="U12" s="55"/>
      <c r="V12" s="55"/>
      <c r="W12" s="55"/>
      <c r="Y12" s="179">
        <v>3</v>
      </c>
      <c r="Z12" s="188" t="str">
        <f>$B$12</f>
        <v>12:20-12:55</v>
      </c>
      <c r="AA12" s="55"/>
      <c r="AB12" s="55"/>
      <c r="AC12" s="55"/>
      <c r="AD12" s="55"/>
      <c r="AE12" s="55"/>
      <c r="AF12" s="55"/>
      <c r="AG12" s="55"/>
      <c r="AH12" s="55"/>
      <c r="AI12" s="55"/>
    </row>
    <row r="13" spans="1:35" ht="15" customHeight="1">
      <c r="A13" s="179"/>
      <c r="B13" s="182"/>
      <c r="C13" s="32" t="str">
        <f>_xlfn.IFERROR(HLOOKUP(office!C12,'data page'!$H$6:$Z$8,3,0)," ")</f>
        <v> </v>
      </c>
      <c r="D13" s="32" t="str">
        <f>_xlfn.IFERROR(HLOOKUP(D12,'data page'!$H$10:$Z$12,3,0)," ")</f>
        <v> </v>
      </c>
      <c r="E13" s="32" t="str">
        <f>_xlfn.IFERROR(HLOOKUP(E12,'data page'!$H$14:$Z$16,3,0)," ")</f>
        <v> </v>
      </c>
      <c r="F13" s="32" t="str">
        <f>_xlfn.IFERROR(HLOOKUP(F12,'data page'!$H$18:$Z$20,3,0)," ")</f>
        <v> </v>
      </c>
      <c r="G13" s="32" t="str">
        <f>_xlfn.IFERROR(HLOOKUP(G12,'data page'!$H$22:$Z$24,3,0)," ")</f>
        <v> </v>
      </c>
      <c r="H13" s="32" t="str">
        <f>_xlfn.IFERROR(HLOOKUP(H12,'data page'!$H$26:$Z$28,3,0)," ")</f>
        <v> </v>
      </c>
      <c r="I13" s="32" t="str">
        <f>_xlfn.IFERROR(HLOOKUP(I12,'data page'!$H$31:$Z$33,3,0)," ")</f>
        <v> </v>
      </c>
      <c r="J13" s="32" t="str">
        <f>_xlfn.IFERROR(HLOOKUP(J12,'data page'!$H$36:$Z$38,3,0)," ")</f>
        <v> </v>
      </c>
      <c r="K13" s="32" t="str">
        <f>_xlfn.IFERROR(HLOOKUP(K12,'data page'!$H$41:$Z$43,3,0)," ")</f>
        <v> </v>
      </c>
      <c r="M13" s="179"/>
      <c r="N13" s="188"/>
      <c r="O13" s="32" t="str">
        <f>_xlfn.IFERROR(HLOOKUP(office!O12,'data page'!$H$6:$Z$8,3,0)," ")</f>
        <v> </v>
      </c>
      <c r="P13" s="32" t="str">
        <f>_xlfn.IFERROR(HLOOKUP(P12,'data page'!$H$10:$Z$12,3,0)," ")</f>
        <v> </v>
      </c>
      <c r="Q13" s="32" t="str">
        <f>_xlfn.IFERROR(HLOOKUP(Q12,'data page'!$H$14:$Z$16,3,0)," ")</f>
        <v> </v>
      </c>
      <c r="R13" s="32" t="str">
        <f>_xlfn.IFERROR(HLOOKUP(R12,'data page'!$H$18:$Z$20,3,0)," ")</f>
        <v> </v>
      </c>
      <c r="S13" s="32" t="str">
        <f>_xlfn.IFERROR(HLOOKUP(S12,'data page'!$H$22:$Z$24,3,0)," ")</f>
        <v> </v>
      </c>
      <c r="T13" s="32" t="str">
        <f>_xlfn.IFERROR(HLOOKUP(T12,'data page'!$H$26:$Z$28,3,0)," ")</f>
        <v> </v>
      </c>
      <c r="U13" s="32" t="str">
        <f>_xlfn.IFERROR(HLOOKUP(U12,'data page'!$H$31:$Z$33,3,0)," ")</f>
        <v> </v>
      </c>
      <c r="V13" s="32" t="str">
        <f>_xlfn.IFERROR(HLOOKUP(V12,'data page'!$H$36:$Z$38,3,0)," ")</f>
        <v> </v>
      </c>
      <c r="W13" s="32" t="str">
        <f>_xlfn.IFERROR(HLOOKUP(W12,'data page'!$H$41:$Z$43,3,0)," ")</f>
        <v> </v>
      </c>
      <c r="Y13" s="179"/>
      <c r="Z13" s="188"/>
      <c r="AA13" s="32" t="str">
        <f>_xlfn.IFERROR(HLOOKUP(office!AA12,'data page'!$H$6:$Z$8,3,0)," ")</f>
        <v> </v>
      </c>
      <c r="AB13" s="32" t="str">
        <f>_xlfn.IFERROR(HLOOKUP(AB12,'data page'!$H$10:$Z$12,3,0)," ")</f>
        <v> </v>
      </c>
      <c r="AC13" s="32" t="str">
        <f>_xlfn.IFERROR(HLOOKUP(AC12,'data page'!$H$14:$Z$16,3,0)," ")</f>
        <v> </v>
      </c>
      <c r="AD13" s="32" t="str">
        <f>_xlfn.IFERROR(HLOOKUP(AD12,'data page'!$H$18:$Z$20,3,0)," ")</f>
        <v> </v>
      </c>
      <c r="AE13" s="32" t="str">
        <f>_xlfn.IFERROR(HLOOKUP(AE12,'data page'!$H$22:$Z$24,3,0)," ")</f>
        <v> </v>
      </c>
      <c r="AF13" s="32" t="str">
        <f>_xlfn.IFERROR(HLOOKUP(AF12,'data page'!$H$26:$Z$28,3,0)," ")</f>
        <v> </v>
      </c>
      <c r="AG13" s="32" t="str">
        <f>_xlfn.IFERROR(HLOOKUP(AG12,'data page'!$H$31:$Z$33,3,0)," ")</f>
        <v> </v>
      </c>
      <c r="AH13" s="32" t="str">
        <f>_xlfn.IFERROR(HLOOKUP(AH12,'data page'!$H$36:$Z$38,3,0)," ")</f>
        <v> </v>
      </c>
      <c r="AI13" s="32" t="str">
        <f>_xlfn.IFERROR(HLOOKUP(AI12,'data page'!$H$41:$Z$43,3,0)," ")</f>
        <v> </v>
      </c>
    </row>
    <row r="14" spans="1:35" ht="15" customHeight="1">
      <c r="A14" s="179">
        <v>4</v>
      </c>
      <c r="B14" s="182" t="s">
        <v>34</v>
      </c>
      <c r="C14" s="56"/>
      <c r="D14" s="56"/>
      <c r="E14" s="56"/>
      <c r="F14" s="56"/>
      <c r="G14" s="56"/>
      <c r="H14" s="56"/>
      <c r="I14" s="56"/>
      <c r="J14" s="56"/>
      <c r="K14" s="56"/>
      <c r="M14" s="179">
        <v>4</v>
      </c>
      <c r="N14" s="188" t="str">
        <f>$B$14</f>
        <v>12:55-1:30</v>
      </c>
      <c r="O14" s="56"/>
      <c r="P14" s="56"/>
      <c r="Q14" s="56"/>
      <c r="R14" s="56"/>
      <c r="S14" s="56"/>
      <c r="T14" s="56"/>
      <c r="U14" s="56"/>
      <c r="V14" s="56"/>
      <c r="W14" s="56"/>
      <c r="Y14" s="179">
        <v>4</v>
      </c>
      <c r="Z14" s="188" t="str">
        <f>$B$14</f>
        <v>12:55-1:30</v>
      </c>
      <c r="AA14" s="56"/>
      <c r="AB14" s="56"/>
      <c r="AC14" s="56"/>
      <c r="AD14" s="56"/>
      <c r="AE14" s="56"/>
      <c r="AF14" s="56"/>
      <c r="AG14" s="56"/>
      <c r="AH14" s="56"/>
      <c r="AI14" s="56"/>
    </row>
    <row r="15" spans="1:35" ht="15" customHeight="1">
      <c r="A15" s="179"/>
      <c r="B15" s="182"/>
      <c r="C15" s="33" t="str">
        <f>_xlfn.IFERROR(HLOOKUP(office!C14,'data page'!$H$6:$Z$8,3,0)," ")</f>
        <v> </v>
      </c>
      <c r="D15" s="33" t="str">
        <f>_xlfn.IFERROR(HLOOKUP(D14,'data page'!$H$10:$Z$12,3,0)," ")</f>
        <v> </v>
      </c>
      <c r="E15" s="33" t="str">
        <f>_xlfn.IFERROR(HLOOKUP(E14,'data page'!$H$14:$Z$16,3,0)," ")</f>
        <v> </v>
      </c>
      <c r="F15" s="33" t="str">
        <f>_xlfn.IFERROR(HLOOKUP(F14,'data page'!$H$18:$Z$20,3,0)," ")</f>
        <v> </v>
      </c>
      <c r="G15" s="33" t="str">
        <f>_xlfn.IFERROR(HLOOKUP(G14,'data page'!$H$22:$Z$24,3,0)," ")</f>
        <v> </v>
      </c>
      <c r="H15" s="33" t="str">
        <f>_xlfn.IFERROR(HLOOKUP(H14,'data page'!$H$26:$Z$28,3,0)," ")</f>
        <v> </v>
      </c>
      <c r="I15" s="33" t="str">
        <f>_xlfn.IFERROR(HLOOKUP(I14,'data page'!$H$31:$Z$33,3,0)," ")</f>
        <v> </v>
      </c>
      <c r="J15" s="33" t="str">
        <f>_xlfn.IFERROR(HLOOKUP(J14,'data page'!$H$36:$Z$38,3,0)," ")</f>
        <v> </v>
      </c>
      <c r="K15" s="33" t="str">
        <f>_xlfn.IFERROR(HLOOKUP(K14,'data page'!$H$41:$Z$43,3,0)," ")</f>
        <v> </v>
      </c>
      <c r="M15" s="179"/>
      <c r="N15" s="188"/>
      <c r="O15" s="33" t="str">
        <f>_xlfn.IFERROR(HLOOKUP(office!O14,'data page'!$H$6:$Z$8,3,0)," ")</f>
        <v> </v>
      </c>
      <c r="P15" s="33" t="str">
        <f>_xlfn.IFERROR(HLOOKUP(P14,'data page'!$H$10:$Z$12,3,0)," ")</f>
        <v> </v>
      </c>
      <c r="Q15" s="33" t="str">
        <f>_xlfn.IFERROR(HLOOKUP(Q14,'data page'!$H$14:$Z$16,3,0)," ")</f>
        <v> </v>
      </c>
      <c r="R15" s="33" t="str">
        <f>_xlfn.IFERROR(HLOOKUP(R14,'data page'!$H$18:$Z$20,3,0)," ")</f>
        <v> </v>
      </c>
      <c r="S15" s="33" t="str">
        <f>_xlfn.IFERROR(HLOOKUP(S14,'data page'!$H$22:$Z$24,3,0)," ")</f>
        <v> </v>
      </c>
      <c r="T15" s="33" t="str">
        <f>_xlfn.IFERROR(HLOOKUP(T14,'data page'!$H$26:$Z$28,3,0)," ")</f>
        <v> </v>
      </c>
      <c r="U15" s="33" t="str">
        <f>_xlfn.IFERROR(HLOOKUP(U14,'data page'!$H$31:$Z$33,3,0)," ")</f>
        <v> </v>
      </c>
      <c r="V15" s="33" t="str">
        <f>_xlfn.IFERROR(HLOOKUP(V14,'data page'!$H$36:$Z$38,3,0)," ")</f>
        <v> </v>
      </c>
      <c r="W15" s="33" t="str">
        <f>_xlfn.IFERROR(HLOOKUP(W14,'data page'!$H$41:$Z$43,3,0)," ")</f>
        <v> </v>
      </c>
      <c r="Y15" s="179"/>
      <c r="Z15" s="188"/>
      <c r="AA15" s="33" t="str">
        <f>_xlfn.IFERROR(HLOOKUP(office!AA14,'data page'!$H$6:$Z$8,3,0)," ")</f>
        <v> </v>
      </c>
      <c r="AB15" s="33" t="str">
        <f>_xlfn.IFERROR(HLOOKUP(AB14,'data page'!$H$10:$Z$12,3,0)," ")</f>
        <v> </v>
      </c>
      <c r="AC15" s="33" t="str">
        <f>_xlfn.IFERROR(HLOOKUP(AC14,'data page'!$H$14:$Z$16,3,0)," ")</f>
        <v> </v>
      </c>
      <c r="AD15" s="33" t="str">
        <f>_xlfn.IFERROR(HLOOKUP(AD14,'data page'!$H$18:$Z$20,3,0)," ")</f>
        <v> </v>
      </c>
      <c r="AE15" s="33" t="str">
        <f>_xlfn.IFERROR(HLOOKUP(AE14,'data page'!$H$22:$Z$24,3,0)," ")</f>
        <v> </v>
      </c>
      <c r="AF15" s="33" t="str">
        <f>_xlfn.IFERROR(HLOOKUP(AF14,'data page'!$H$26:$Z$28,3,0)," ")</f>
        <v> </v>
      </c>
      <c r="AG15" s="33" t="str">
        <f>_xlfn.IFERROR(HLOOKUP(AG14,'data page'!$H$31:$Z$33,3,0)," ")</f>
        <v> </v>
      </c>
      <c r="AH15" s="33" t="str">
        <f>_xlfn.IFERROR(HLOOKUP(AH14,'data page'!$H$36:$Z$38,3,0)," ")</f>
        <v> </v>
      </c>
      <c r="AI15" s="33" t="str">
        <f>_xlfn.IFERROR(HLOOKUP(AI14,'data page'!$H$41:$Z$43,3,0)," ")</f>
        <v> </v>
      </c>
    </row>
    <row r="16" spans="1:35" ht="30" customHeight="1">
      <c r="A16" s="22"/>
      <c r="B16" s="141" t="s">
        <v>35</v>
      </c>
      <c r="C16" s="183" t="s">
        <v>61</v>
      </c>
      <c r="D16" s="184"/>
      <c r="E16" s="184"/>
      <c r="F16" s="184"/>
      <c r="G16" s="184"/>
      <c r="H16" s="184"/>
      <c r="I16" s="184"/>
      <c r="J16" s="184"/>
      <c r="K16" s="185"/>
      <c r="M16" s="25"/>
      <c r="N16" s="26" t="str">
        <f>$B$16</f>
        <v>1:30- 2:20</v>
      </c>
      <c r="O16" s="183" t="str">
        <f>C16</f>
        <v>ગુરૂ વિશ્રાંતિ </v>
      </c>
      <c r="P16" s="184"/>
      <c r="Q16" s="184"/>
      <c r="R16" s="184"/>
      <c r="S16" s="184"/>
      <c r="T16" s="184"/>
      <c r="U16" s="184"/>
      <c r="V16" s="184"/>
      <c r="W16" s="185"/>
      <c r="Y16" s="25"/>
      <c r="Z16" s="115" t="str">
        <f>$B$16</f>
        <v>1:30- 2:20</v>
      </c>
      <c r="AA16" s="183" t="str">
        <f>O16</f>
        <v>ગુરૂ વિશ્રાંતિ </v>
      </c>
      <c r="AB16" s="184"/>
      <c r="AC16" s="184"/>
      <c r="AD16" s="184"/>
      <c r="AE16" s="184"/>
      <c r="AF16" s="184"/>
      <c r="AG16" s="184"/>
      <c r="AH16" s="184"/>
      <c r="AI16" s="185"/>
    </row>
    <row r="17" spans="1:35" ht="15">
      <c r="A17" s="179">
        <v>5</v>
      </c>
      <c r="B17" s="182" t="s">
        <v>36</v>
      </c>
      <c r="C17" s="55"/>
      <c r="D17" s="55"/>
      <c r="E17" s="55"/>
      <c r="F17" s="55"/>
      <c r="G17" s="55"/>
      <c r="H17" s="55"/>
      <c r="I17" s="55"/>
      <c r="J17" s="55"/>
      <c r="K17" s="55"/>
      <c r="M17" s="179">
        <v>5</v>
      </c>
      <c r="N17" s="188" t="str">
        <f>$B$17</f>
        <v>2:20-3:00</v>
      </c>
      <c r="O17" s="55"/>
      <c r="P17" s="55"/>
      <c r="Q17" s="55"/>
      <c r="R17" s="55"/>
      <c r="S17" s="55"/>
      <c r="T17" s="55"/>
      <c r="U17" s="55"/>
      <c r="V17" s="55"/>
      <c r="W17" s="55"/>
      <c r="Y17" s="179">
        <v>5</v>
      </c>
      <c r="Z17" s="188" t="str">
        <f>$B$17</f>
        <v>2:20-3:00</v>
      </c>
      <c r="AA17" s="55"/>
      <c r="AB17" s="55"/>
      <c r="AC17" s="55"/>
      <c r="AD17" s="55"/>
      <c r="AE17" s="55"/>
      <c r="AF17" s="55"/>
      <c r="AG17" s="55"/>
      <c r="AH17" s="55"/>
      <c r="AI17" s="55"/>
    </row>
    <row r="18" spans="1:35" ht="15">
      <c r="A18" s="179"/>
      <c r="B18" s="182"/>
      <c r="C18" s="32" t="str">
        <f>_xlfn.IFERROR(HLOOKUP(office!C17,'data page'!$H$6:$Z$8,3,0)," ")</f>
        <v> </v>
      </c>
      <c r="D18" s="32" t="str">
        <f>_xlfn.IFERROR(HLOOKUP(D17,'data page'!$H$10:$Z$12,3,0)," ")</f>
        <v> </v>
      </c>
      <c r="E18" s="32" t="str">
        <f>_xlfn.IFERROR(HLOOKUP(E17,'data page'!$H$14:$Z$16,3,0)," ")</f>
        <v> </v>
      </c>
      <c r="F18" s="32" t="str">
        <f>_xlfn.IFERROR(HLOOKUP(F17,'data page'!$H$18:$Z$20,3,0)," ")</f>
        <v> </v>
      </c>
      <c r="G18" s="32" t="str">
        <f>_xlfn.IFERROR(HLOOKUP(G17,'data page'!$H$22:$Z$24,3,0)," ")</f>
        <v> </v>
      </c>
      <c r="H18" s="32" t="str">
        <f>_xlfn.IFERROR(HLOOKUP(H17,'data page'!$H$26:$Z$28,3,0)," ")</f>
        <v> </v>
      </c>
      <c r="I18" s="32" t="str">
        <f>_xlfn.IFERROR(HLOOKUP(I17,'data page'!$H$31:$Z$33,3,0)," ")</f>
        <v> </v>
      </c>
      <c r="J18" s="32" t="str">
        <f>_xlfn.IFERROR(HLOOKUP(J17,'data page'!$H$36:$Z$38,3,0)," ")</f>
        <v> </v>
      </c>
      <c r="K18" s="32" t="str">
        <f>_xlfn.IFERROR(HLOOKUP(K17,'data page'!$H$41:$Z$43,3,0)," ")</f>
        <v> </v>
      </c>
      <c r="M18" s="179"/>
      <c r="N18" s="188"/>
      <c r="O18" s="32" t="str">
        <f>_xlfn.IFERROR(HLOOKUP(office!O17,'data page'!$H$6:$Z$8,3,0)," ")</f>
        <v> </v>
      </c>
      <c r="P18" s="32" t="str">
        <f>_xlfn.IFERROR(HLOOKUP(P17,'data page'!$H$10:$Z$12,3,0)," ")</f>
        <v> </v>
      </c>
      <c r="Q18" s="32" t="str">
        <f>_xlfn.IFERROR(HLOOKUP(Q17,'data page'!$H$14:$Z$16,3,0)," ")</f>
        <v> </v>
      </c>
      <c r="R18" s="32" t="str">
        <f>_xlfn.IFERROR(HLOOKUP(R17,'data page'!$H$18:$Z$20,3,0)," ")</f>
        <v> </v>
      </c>
      <c r="S18" s="32" t="str">
        <f>_xlfn.IFERROR(HLOOKUP(S17,'data page'!$H$22:$Z$24,3,0)," ")</f>
        <v> </v>
      </c>
      <c r="T18" s="32" t="str">
        <f>_xlfn.IFERROR(HLOOKUP(T17,'data page'!$H$26:$Z$28,3,0)," ")</f>
        <v> </v>
      </c>
      <c r="U18" s="32" t="str">
        <f>_xlfn.IFERROR(HLOOKUP(U17,'data page'!$H$31:$Z$33,3,0)," ")</f>
        <v> </v>
      </c>
      <c r="V18" s="32" t="str">
        <f>_xlfn.IFERROR(HLOOKUP(V17,'data page'!$H$36:$Z$38,3,0)," ")</f>
        <v> </v>
      </c>
      <c r="W18" s="32" t="str">
        <f>_xlfn.IFERROR(HLOOKUP(W17,'data page'!$H$41:$Z$43,3,0)," ")</f>
        <v> </v>
      </c>
      <c r="Y18" s="179"/>
      <c r="Z18" s="188"/>
      <c r="AA18" s="32" t="str">
        <f>_xlfn.IFERROR(HLOOKUP(office!AA17,'data page'!$H$6:$Z$8,3,0)," ")</f>
        <v> </v>
      </c>
      <c r="AB18" s="32" t="str">
        <f>_xlfn.IFERROR(HLOOKUP(AB17,'data page'!$H$10:$Z$12,3,0)," ")</f>
        <v> </v>
      </c>
      <c r="AC18" s="32" t="str">
        <f>_xlfn.IFERROR(HLOOKUP(AC17,'data page'!$H$14:$Z$16,3,0)," ")</f>
        <v> </v>
      </c>
      <c r="AD18" s="32" t="str">
        <f>_xlfn.IFERROR(HLOOKUP(AD17,'data page'!$H$18:$Z$20,3,0)," ")</f>
        <v> </v>
      </c>
      <c r="AE18" s="32" t="str">
        <f>_xlfn.IFERROR(HLOOKUP(AE17,'data page'!$H$22:$Z$24,3,0)," ")</f>
        <v> </v>
      </c>
      <c r="AF18" s="32" t="str">
        <f>_xlfn.IFERROR(HLOOKUP(AF17,'data page'!$H$26:$Z$28,3,0)," ")</f>
        <v> </v>
      </c>
      <c r="AG18" s="32" t="str">
        <f>_xlfn.IFERROR(HLOOKUP(AG17,'data page'!$H$31:$Z$33,3,0)," ")</f>
        <v> </v>
      </c>
      <c r="AH18" s="32" t="str">
        <f>_xlfn.IFERROR(HLOOKUP(AH17,'data page'!$H$36:$Z$38,3,0)," ")</f>
        <v> </v>
      </c>
      <c r="AI18" s="32" t="str">
        <f>_xlfn.IFERROR(HLOOKUP(AI17,'data page'!$H$41:$Z$43,3,0)," ")</f>
        <v> </v>
      </c>
    </row>
    <row r="19" spans="1:35" ht="15">
      <c r="A19" s="179">
        <v>6</v>
      </c>
      <c r="B19" s="182" t="s">
        <v>37</v>
      </c>
      <c r="C19" s="56"/>
      <c r="D19" s="56"/>
      <c r="E19" s="56"/>
      <c r="F19" s="56"/>
      <c r="G19" s="56"/>
      <c r="H19" s="56"/>
      <c r="I19" s="56"/>
      <c r="J19" s="56"/>
      <c r="K19" s="56"/>
      <c r="M19" s="179">
        <v>6</v>
      </c>
      <c r="N19" s="188" t="str">
        <f>$B$19</f>
        <v>3:00-3:40</v>
      </c>
      <c r="O19" s="56"/>
      <c r="P19" s="56"/>
      <c r="Q19" s="56"/>
      <c r="R19" s="56"/>
      <c r="S19" s="56"/>
      <c r="T19" s="56"/>
      <c r="U19" s="56"/>
      <c r="V19" s="56"/>
      <c r="W19" s="56"/>
      <c r="Y19" s="179">
        <v>6</v>
      </c>
      <c r="Z19" s="188" t="str">
        <f>$B$19</f>
        <v>3:00-3:40</v>
      </c>
      <c r="AA19" s="56"/>
      <c r="AB19" s="56"/>
      <c r="AC19" s="56"/>
      <c r="AD19" s="56"/>
      <c r="AE19" s="56"/>
      <c r="AF19" s="56"/>
      <c r="AG19" s="56"/>
      <c r="AH19" s="56"/>
      <c r="AI19" s="56"/>
    </row>
    <row r="20" spans="1:35" ht="15">
      <c r="A20" s="179"/>
      <c r="B20" s="182"/>
      <c r="C20" s="33" t="str">
        <f>_xlfn.IFERROR(HLOOKUP(office!C19,'data page'!$H$6:$Z$8,3,0)," ")</f>
        <v> </v>
      </c>
      <c r="D20" s="33" t="str">
        <f>_xlfn.IFERROR(HLOOKUP(D19,'data page'!$H$10:$Z$12,3,0)," ")</f>
        <v> </v>
      </c>
      <c r="E20" s="33" t="str">
        <f>_xlfn.IFERROR(HLOOKUP(E19,'data page'!$H$14:$Z$16,3,0)," ")</f>
        <v> </v>
      </c>
      <c r="F20" s="33" t="str">
        <f>_xlfn.IFERROR(HLOOKUP(F19,'data page'!$H$18:$Z$20,3,0)," ")</f>
        <v> </v>
      </c>
      <c r="G20" s="33" t="str">
        <f>_xlfn.IFERROR(HLOOKUP(G19,'data page'!$H$22:$Z$24,3,0)," ")</f>
        <v> </v>
      </c>
      <c r="H20" s="33" t="str">
        <f>_xlfn.IFERROR(HLOOKUP(H19,'data page'!$H$26:$Z$28,3,0)," ")</f>
        <v> </v>
      </c>
      <c r="I20" s="33" t="str">
        <f>_xlfn.IFERROR(HLOOKUP(I19,'data page'!$H$31:$Z$33,3,0)," ")</f>
        <v> </v>
      </c>
      <c r="J20" s="33" t="str">
        <f>_xlfn.IFERROR(HLOOKUP(J19,'data page'!$H$36:$Z$38,3,0)," ")</f>
        <v> </v>
      </c>
      <c r="K20" s="33" t="str">
        <f>_xlfn.IFERROR(HLOOKUP(K19,'data page'!$H$41:$Z$43,3,0)," ")</f>
        <v> </v>
      </c>
      <c r="M20" s="179"/>
      <c r="N20" s="188"/>
      <c r="O20" s="33" t="str">
        <f>_xlfn.IFERROR(HLOOKUP(office!O19,'data page'!$H$6:$Z$8,3,0)," ")</f>
        <v> </v>
      </c>
      <c r="P20" s="33" t="str">
        <f>_xlfn.IFERROR(HLOOKUP(P19,'data page'!$H$10:$Z$12,3,0)," ")</f>
        <v> </v>
      </c>
      <c r="Q20" s="33" t="str">
        <f>_xlfn.IFERROR(HLOOKUP(Q19,'data page'!$H$14:$Z$16,3,0)," ")</f>
        <v> </v>
      </c>
      <c r="R20" s="33" t="str">
        <f>_xlfn.IFERROR(HLOOKUP(R19,'data page'!$H$18:$Z$20,3,0)," ")</f>
        <v> </v>
      </c>
      <c r="S20" s="33" t="str">
        <f>_xlfn.IFERROR(HLOOKUP(S19,'data page'!$H$22:$Z$24,3,0)," ")</f>
        <v> </v>
      </c>
      <c r="T20" s="33" t="str">
        <f>_xlfn.IFERROR(HLOOKUP(T19,'data page'!$H$26:$Z$28,3,0)," ")</f>
        <v> </v>
      </c>
      <c r="U20" s="33" t="str">
        <f>_xlfn.IFERROR(HLOOKUP(U19,'data page'!$H$31:$Z$33,3,0)," ")</f>
        <v> </v>
      </c>
      <c r="V20" s="33" t="str">
        <f>_xlfn.IFERROR(HLOOKUP(V19,'data page'!$H$36:$Z$38,3,0)," ")</f>
        <v> </v>
      </c>
      <c r="W20" s="33" t="str">
        <f>_xlfn.IFERROR(HLOOKUP(W19,'data page'!$H$41:$Z$43,3,0)," ")</f>
        <v> </v>
      </c>
      <c r="Y20" s="179"/>
      <c r="Z20" s="188"/>
      <c r="AA20" s="33" t="str">
        <f>_xlfn.IFERROR(HLOOKUP(office!AA19,'data page'!$H$6:$Z$8,3,0)," ")</f>
        <v> </v>
      </c>
      <c r="AB20" s="33" t="str">
        <f>_xlfn.IFERROR(HLOOKUP(AB19,'data page'!$H$10:$Z$12,3,0)," ")</f>
        <v> </v>
      </c>
      <c r="AC20" s="33" t="str">
        <f>_xlfn.IFERROR(HLOOKUP(AC19,'data page'!$H$14:$Z$16,3,0)," ")</f>
        <v> </v>
      </c>
      <c r="AD20" s="33" t="str">
        <f>_xlfn.IFERROR(HLOOKUP(AD19,'data page'!$H$18:$Z$20,3,0)," ")</f>
        <v> </v>
      </c>
      <c r="AE20" s="33" t="str">
        <f>_xlfn.IFERROR(HLOOKUP(AE19,'data page'!$H$22:$Z$24,3,0)," ")</f>
        <v> </v>
      </c>
      <c r="AF20" s="33" t="str">
        <f>_xlfn.IFERROR(HLOOKUP(AF19,'data page'!$H$26:$Z$28,3,0)," ")</f>
        <v> </v>
      </c>
      <c r="AG20" s="33" t="str">
        <f>_xlfn.IFERROR(HLOOKUP(AG19,'data page'!$H$31:$Z$33,3,0)," ")</f>
        <v> </v>
      </c>
      <c r="AH20" s="33" t="str">
        <f>_xlfn.IFERROR(HLOOKUP(AH19,'data page'!$H$36:$Z$38,3,0)," ")</f>
        <v> </v>
      </c>
      <c r="AI20" s="33" t="str">
        <f>_xlfn.IFERROR(HLOOKUP(AI19,'data page'!$H$41:$Z$43,3,0)," ")</f>
        <v> </v>
      </c>
    </row>
    <row r="21" spans="1:35" ht="30" customHeight="1">
      <c r="A21" s="22"/>
      <c r="B21" s="142" t="s">
        <v>38</v>
      </c>
      <c r="C21" s="183" t="s">
        <v>60</v>
      </c>
      <c r="D21" s="184"/>
      <c r="E21" s="184"/>
      <c r="F21" s="184"/>
      <c r="G21" s="184"/>
      <c r="H21" s="184"/>
      <c r="I21" s="184"/>
      <c r="J21" s="184"/>
      <c r="K21" s="185"/>
      <c r="M21" s="25"/>
      <c r="N21" s="24" t="str">
        <f>$B$21</f>
        <v>3:40-3:50</v>
      </c>
      <c r="O21" s="183" t="str">
        <f>C21</f>
        <v>લઘુવિશ્રાંતિ</v>
      </c>
      <c r="P21" s="184"/>
      <c r="Q21" s="184"/>
      <c r="R21" s="184"/>
      <c r="S21" s="184"/>
      <c r="T21" s="184"/>
      <c r="U21" s="184"/>
      <c r="V21" s="184"/>
      <c r="W21" s="185"/>
      <c r="Y21" s="25"/>
      <c r="Z21" s="24" t="str">
        <f>$B$21</f>
        <v>3:40-3:50</v>
      </c>
      <c r="AA21" s="183" t="str">
        <f>O21</f>
        <v>લઘુવિશ્રાંતિ</v>
      </c>
      <c r="AB21" s="184"/>
      <c r="AC21" s="184"/>
      <c r="AD21" s="184"/>
      <c r="AE21" s="184"/>
      <c r="AF21" s="184"/>
      <c r="AG21" s="184"/>
      <c r="AH21" s="184"/>
      <c r="AI21" s="185"/>
    </row>
    <row r="22" spans="1:35" ht="15">
      <c r="A22" s="179">
        <v>7</v>
      </c>
      <c r="B22" s="182" t="s">
        <v>39</v>
      </c>
      <c r="C22" s="55"/>
      <c r="D22" s="55"/>
      <c r="E22" s="55"/>
      <c r="F22" s="55"/>
      <c r="G22" s="55"/>
      <c r="H22" s="55"/>
      <c r="I22" s="55"/>
      <c r="J22" s="55"/>
      <c r="K22" s="55"/>
      <c r="M22" s="179">
        <v>7</v>
      </c>
      <c r="N22" s="188" t="str">
        <f>$B$22</f>
        <v>3:50-4:25</v>
      </c>
      <c r="O22" s="55"/>
      <c r="P22" s="55"/>
      <c r="Q22" s="55"/>
      <c r="R22" s="55"/>
      <c r="S22" s="55"/>
      <c r="T22" s="55"/>
      <c r="U22" s="55"/>
      <c r="V22" s="55"/>
      <c r="W22" s="55"/>
      <c r="Y22" s="179">
        <v>7</v>
      </c>
      <c r="Z22" s="188" t="str">
        <f>$B$22</f>
        <v>3:50-4:25</v>
      </c>
      <c r="AA22" s="55"/>
      <c r="AB22" s="55"/>
      <c r="AC22" s="55"/>
      <c r="AD22" s="55"/>
      <c r="AE22" s="55"/>
      <c r="AF22" s="55"/>
      <c r="AG22" s="55"/>
      <c r="AH22" s="55"/>
      <c r="AI22" s="55"/>
    </row>
    <row r="23" spans="1:35" ht="15">
      <c r="A23" s="179"/>
      <c r="B23" s="182"/>
      <c r="C23" s="32" t="str">
        <f>_xlfn.IFERROR(HLOOKUP(office!C22,'data page'!$H$6:$Z$8,3,0)," ")</f>
        <v> </v>
      </c>
      <c r="D23" s="32" t="str">
        <f>_xlfn.IFERROR(HLOOKUP(D22,'data page'!$H$10:$Z$12,3,0)," ")</f>
        <v> </v>
      </c>
      <c r="E23" s="32" t="str">
        <f>_xlfn.IFERROR(HLOOKUP(E22,'data page'!$H$14:$Z$16,3,0)," ")</f>
        <v> </v>
      </c>
      <c r="F23" s="32" t="str">
        <f>_xlfn.IFERROR(HLOOKUP(F22,'data page'!$H$18:$Z$20,3,0)," ")</f>
        <v> </v>
      </c>
      <c r="G23" s="32" t="str">
        <f>_xlfn.IFERROR(HLOOKUP(G22,'data page'!$H$22:$Z$24,3,0)," ")</f>
        <v> </v>
      </c>
      <c r="H23" s="32" t="str">
        <f>_xlfn.IFERROR(HLOOKUP(H22,'data page'!$H$26:$Z$28,3,0)," ")</f>
        <v> </v>
      </c>
      <c r="I23" s="32" t="str">
        <f>_xlfn.IFERROR(HLOOKUP(I22,'data page'!$H$31:$Z$33,3,0)," ")</f>
        <v> </v>
      </c>
      <c r="J23" s="32" t="str">
        <f>_xlfn.IFERROR(HLOOKUP(J22,'data page'!$H$36:$Z$38,3,0)," ")</f>
        <v> </v>
      </c>
      <c r="K23" s="32" t="str">
        <f>_xlfn.IFERROR(HLOOKUP(K22,'data page'!$H$41:$Z$43,3,0)," ")</f>
        <v> </v>
      </c>
      <c r="M23" s="179"/>
      <c r="N23" s="188"/>
      <c r="O23" s="32" t="str">
        <f>_xlfn.IFERROR(HLOOKUP(office!O22,'data page'!$H$6:$Z$8,3,0)," ")</f>
        <v> </v>
      </c>
      <c r="P23" s="32" t="str">
        <f>_xlfn.IFERROR(HLOOKUP(P22,'data page'!$H$10:$Z$12,3,0)," ")</f>
        <v> </v>
      </c>
      <c r="Q23" s="32" t="str">
        <f>_xlfn.IFERROR(HLOOKUP(Q22,'data page'!$H$14:$Z$16,3,0)," ")</f>
        <v> </v>
      </c>
      <c r="R23" s="32" t="str">
        <f>_xlfn.IFERROR(HLOOKUP(R22,'data page'!$H$18:$Z$20,3,0)," ")</f>
        <v> </v>
      </c>
      <c r="S23" s="32" t="str">
        <f>_xlfn.IFERROR(HLOOKUP(S22,'data page'!$H$22:$Z$24,3,0)," ")</f>
        <v> </v>
      </c>
      <c r="T23" s="32" t="str">
        <f>_xlfn.IFERROR(HLOOKUP(T22,'data page'!$H$26:$Z$28,3,0)," ")</f>
        <v> </v>
      </c>
      <c r="U23" s="32" t="str">
        <f>_xlfn.IFERROR(HLOOKUP(U22,'data page'!$H$31:$Z$33,3,0)," ")</f>
        <v> </v>
      </c>
      <c r="V23" s="32" t="str">
        <f>_xlfn.IFERROR(HLOOKUP(V22,'data page'!$H$36:$Z$38,3,0)," ")</f>
        <v> </v>
      </c>
      <c r="W23" s="32" t="str">
        <f>_xlfn.IFERROR(HLOOKUP(W22,'data page'!$H$41:$Z$43,3,0)," ")</f>
        <v> </v>
      </c>
      <c r="Y23" s="179"/>
      <c r="Z23" s="188"/>
      <c r="AA23" s="32" t="str">
        <f>_xlfn.IFERROR(HLOOKUP(office!AA22,'data page'!$H$6:$Z$8,3,0)," ")</f>
        <v> </v>
      </c>
      <c r="AB23" s="32" t="str">
        <f>_xlfn.IFERROR(HLOOKUP(AB22,'data page'!$H$10:$Z$12,3,0)," ")</f>
        <v> </v>
      </c>
      <c r="AC23" s="32" t="str">
        <f>_xlfn.IFERROR(HLOOKUP(AC22,'data page'!$H$14:$Z$16,3,0)," ")</f>
        <v> </v>
      </c>
      <c r="AD23" s="32" t="str">
        <f>_xlfn.IFERROR(HLOOKUP(AD22,'data page'!$H$18:$Z$20,3,0)," ")</f>
        <v> </v>
      </c>
      <c r="AE23" s="32" t="str">
        <f>_xlfn.IFERROR(HLOOKUP(AE22,'data page'!$H$22:$Z$24,3,0)," ")</f>
        <v> </v>
      </c>
      <c r="AF23" s="32" t="str">
        <f>_xlfn.IFERROR(HLOOKUP(AF22,'data page'!$H$26:$Z$28,3,0)," ")</f>
        <v> </v>
      </c>
      <c r="AG23" s="32" t="str">
        <f>_xlfn.IFERROR(HLOOKUP(AG22,'data page'!$H$31:$Z$33,3,0)," ")</f>
        <v> </v>
      </c>
      <c r="AH23" s="32" t="str">
        <f>_xlfn.IFERROR(HLOOKUP(AH22,'data page'!$H$36:$Z$38,3,0)," ")</f>
        <v> </v>
      </c>
      <c r="AI23" s="32" t="str">
        <f>_xlfn.IFERROR(HLOOKUP(AI22,'data page'!$H$41:$Z$43,3,0)," ")</f>
        <v> </v>
      </c>
    </row>
    <row r="24" spans="1:35" ht="15">
      <c r="A24" s="179">
        <v>8</v>
      </c>
      <c r="B24" s="182" t="s">
        <v>40</v>
      </c>
      <c r="C24" s="56"/>
      <c r="D24" s="56"/>
      <c r="E24" s="56"/>
      <c r="F24" s="56"/>
      <c r="G24" s="56"/>
      <c r="H24" s="56"/>
      <c r="I24" s="56"/>
      <c r="J24" s="56"/>
      <c r="K24" s="56"/>
      <c r="M24" s="179">
        <v>8</v>
      </c>
      <c r="N24" s="188" t="str">
        <f>$B$24</f>
        <v>4:25-5:00</v>
      </c>
      <c r="O24" s="56"/>
      <c r="P24" s="56"/>
      <c r="Q24" s="56"/>
      <c r="R24" s="56"/>
      <c r="S24" s="56"/>
      <c r="T24" s="56"/>
      <c r="U24" s="56"/>
      <c r="V24" s="56"/>
      <c r="W24" s="56"/>
      <c r="Y24" s="179">
        <v>8</v>
      </c>
      <c r="Z24" s="188" t="str">
        <f>$B$24</f>
        <v>4:25-5:00</v>
      </c>
      <c r="AA24" s="56"/>
      <c r="AB24" s="56"/>
      <c r="AC24" s="56"/>
      <c r="AD24" s="56"/>
      <c r="AE24" s="56"/>
      <c r="AF24" s="56"/>
      <c r="AG24" s="56"/>
      <c r="AH24" s="56"/>
      <c r="AI24" s="56"/>
    </row>
    <row r="25" spans="1:35" ht="15">
      <c r="A25" s="179"/>
      <c r="B25" s="182"/>
      <c r="C25" s="33" t="str">
        <f>_xlfn.IFERROR(HLOOKUP(office!C24,'data page'!$H$6:$Z$8,3,0)," ")</f>
        <v> </v>
      </c>
      <c r="D25" s="33" t="str">
        <f>_xlfn.IFERROR(HLOOKUP(D24,'data page'!$H$10:$Z$12,3,0)," ")</f>
        <v> </v>
      </c>
      <c r="E25" s="33" t="str">
        <f>_xlfn.IFERROR(HLOOKUP(E24,'data page'!$H$14:$Z$16,3,0)," ")</f>
        <v> </v>
      </c>
      <c r="F25" s="33" t="str">
        <f>_xlfn.IFERROR(HLOOKUP(F24,'data page'!$H$18:$Z$20,3,0)," ")</f>
        <v> </v>
      </c>
      <c r="G25" s="33" t="str">
        <f>_xlfn.IFERROR(HLOOKUP(G24,'data page'!$H$22:$Z$24,3,0)," ")</f>
        <v> </v>
      </c>
      <c r="H25" s="33" t="str">
        <f>_xlfn.IFERROR(HLOOKUP(H24,'data page'!$H$26:$Z$28,3,0)," ")</f>
        <v> </v>
      </c>
      <c r="I25" s="33" t="str">
        <f>_xlfn.IFERROR(HLOOKUP(I24,'data page'!$H$31:$Z$33,3,0)," ")</f>
        <v> </v>
      </c>
      <c r="J25" s="33" t="str">
        <f>_xlfn.IFERROR(HLOOKUP(J24,'data page'!$H$36:$Z$38,3,0)," ")</f>
        <v> </v>
      </c>
      <c r="K25" s="33" t="str">
        <f>_xlfn.IFERROR(HLOOKUP(K24,'data page'!$H$41:$Z$43,3,0)," ")</f>
        <v> </v>
      </c>
      <c r="M25" s="179"/>
      <c r="N25" s="188"/>
      <c r="O25" s="33" t="str">
        <f>_xlfn.IFERROR(HLOOKUP(office!O24,'data page'!$H$6:$Z$8,3,0)," ")</f>
        <v> </v>
      </c>
      <c r="P25" s="33" t="str">
        <f>_xlfn.IFERROR(HLOOKUP(P24,'data page'!$H$10:$Z$12,3,0)," ")</f>
        <v> </v>
      </c>
      <c r="Q25" s="33" t="str">
        <f>_xlfn.IFERROR(HLOOKUP(Q24,'data page'!$H$14:$Z$16,3,0)," ")</f>
        <v> </v>
      </c>
      <c r="R25" s="33" t="str">
        <f>_xlfn.IFERROR(HLOOKUP(R24,'data page'!$H$18:$Z$20,3,0)," ")</f>
        <v> </v>
      </c>
      <c r="S25" s="33" t="str">
        <f>_xlfn.IFERROR(HLOOKUP(S24,'data page'!$H$22:$Z$24,3,0)," ")</f>
        <v> </v>
      </c>
      <c r="T25" s="33" t="str">
        <f>_xlfn.IFERROR(HLOOKUP(T24,'data page'!$H$26:$Z$28,3,0)," ")</f>
        <v> </v>
      </c>
      <c r="U25" s="33" t="str">
        <f>_xlfn.IFERROR(HLOOKUP(U24,'data page'!$H$31:$Z$33,3,0)," ")</f>
        <v> </v>
      </c>
      <c r="V25" s="33" t="str">
        <f>_xlfn.IFERROR(HLOOKUP(V24,'data page'!$H$36:$Z$38,3,0)," ")</f>
        <v> </v>
      </c>
      <c r="W25" s="33" t="str">
        <f>_xlfn.IFERROR(HLOOKUP(W24,'data page'!$H$41:$Z$43,3,0)," ")</f>
        <v> </v>
      </c>
      <c r="Y25" s="179"/>
      <c r="Z25" s="188"/>
      <c r="AA25" s="33" t="str">
        <f>_xlfn.IFERROR(HLOOKUP(office!AA24,'data page'!$H$6:$Z$8,3,0)," ")</f>
        <v> </v>
      </c>
      <c r="AB25" s="33" t="str">
        <f>_xlfn.IFERROR(HLOOKUP(AB24,'data page'!$H$10:$Z$12,3,0)," ")</f>
        <v> </v>
      </c>
      <c r="AC25" s="33" t="str">
        <f>_xlfn.IFERROR(HLOOKUP(AC24,'data page'!$H$14:$Z$16,3,0)," ")</f>
        <v> </v>
      </c>
      <c r="AD25" s="33" t="str">
        <f>_xlfn.IFERROR(HLOOKUP(AD24,'data page'!$H$18:$Z$20,3,0)," ")</f>
        <v> </v>
      </c>
      <c r="AE25" s="33" t="str">
        <f>_xlfn.IFERROR(HLOOKUP(AE24,'data page'!$H$22:$Z$24,3,0)," ")</f>
        <v> </v>
      </c>
      <c r="AF25" s="33" t="str">
        <f>_xlfn.IFERROR(HLOOKUP(AF24,'data page'!$H$26:$Z$28,3,0)," ")</f>
        <v> </v>
      </c>
      <c r="AG25" s="33" t="str">
        <f>_xlfn.IFERROR(HLOOKUP(AG24,'data page'!$H$31:$Z$33,3,0)," ")</f>
        <v> </v>
      </c>
      <c r="AH25" s="33" t="str">
        <f>_xlfn.IFERROR(HLOOKUP(AH24,'data page'!$H$36:$Z$38,3,0)," ")</f>
        <v> </v>
      </c>
      <c r="AI25" s="33" t="str">
        <f>_xlfn.IFERROR(HLOOKUP(AI24,'data page'!$H$41:$Z$43,3,0)," ")</f>
        <v> </v>
      </c>
    </row>
    <row r="26" spans="1:35" ht="15">
      <c r="A26" s="29"/>
      <c r="B26" s="30"/>
      <c r="C26" s="31"/>
      <c r="D26" s="31"/>
      <c r="E26" s="31"/>
      <c r="F26" s="31"/>
      <c r="G26" s="31"/>
      <c r="H26" s="31"/>
      <c r="I26" s="31"/>
      <c r="J26" s="31"/>
      <c r="K26" s="31"/>
      <c r="M26" s="29"/>
      <c r="N26" s="30"/>
      <c r="O26" s="31"/>
      <c r="P26" s="31"/>
      <c r="Q26" s="31"/>
      <c r="R26" s="31"/>
      <c r="S26" s="31"/>
      <c r="T26" s="31"/>
      <c r="U26" s="31"/>
      <c r="V26" s="31"/>
      <c r="W26" s="31"/>
      <c r="Y26" s="29"/>
      <c r="Z26" s="30"/>
      <c r="AA26" s="31"/>
      <c r="AB26" s="31"/>
      <c r="AC26" s="31"/>
      <c r="AD26" s="31"/>
      <c r="AE26" s="31"/>
      <c r="AF26" s="31"/>
      <c r="AG26" s="31"/>
      <c r="AH26" s="31"/>
      <c r="AI26" s="31"/>
    </row>
    <row r="27" ht="15"/>
    <row r="28" spans="1:35" ht="15.75">
      <c r="A28" s="174" t="s">
        <v>1</v>
      </c>
      <c r="B28" s="193" t="s">
        <v>29</v>
      </c>
      <c r="C28" s="194" t="s">
        <v>42</v>
      </c>
      <c r="D28" s="194"/>
      <c r="E28" s="194"/>
      <c r="F28" s="194"/>
      <c r="G28" s="194"/>
      <c r="H28" s="194"/>
      <c r="I28" s="194"/>
      <c r="J28" s="194"/>
      <c r="K28" s="194"/>
      <c r="M28" s="174" t="s">
        <v>1</v>
      </c>
      <c r="N28" s="195" t="s">
        <v>29</v>
      </c>
      <c r="O28" s="194" t="s">
        <v>44</v>
      </c>
      <c r="P28" s="194"/>
      <c r="Q28" s="194"/>
      <c r="R28" s="194"/>
      <c r="S28" s="194"/>
      <c r="T28" s="194"/>
      <c r="U28" s="194"/>
      <c r="V28" s="194"/>
      <c r="W28" s="194"/>
      <c r="Y28" s="174" t="s">
        <v>1</v>
      </c>
      <c r="Z28" s="195" t="s">
        <v>29</v>
      </c>
      <c r="AA28" s="194" t="s">
        <v>46</v>
      </c>
      <c r="AB28" s="194"/>
      <c r="AC28" s="194"/>
      <c r="AD28" s="194"/>
      <c r="AE28" s="194"/>
      <c r="AF28" s="194"/>
      <c r="AG28" s="194"/>
      <c r="AH28" s="194"/>
      <c r="AI28" s="194"/>
    </row>
    <row r="29" spans="1:35" ht="15.75">
      <c r="A29" s="174"/>
      <c r="B29" s="173"/>
      <c r="C29" s="27" t="s">
        <v>16</v>
      </c>
      <c r="D29" s="27" t="s">
        <v>18</v>
      </c>
      <c r="E29" s="27" t="s">
        <v>19</v>
      </c>
      <c r="F29" s="28" t="s">
        <v>20</v>
      </c>
      <c r="G29" s="27" t="s">
        <v>21</v>
      </c>
      <c r="H29" s="27" t="s">
        <v>22</v>
      </c>
      <c r="I29" s="28" t="s">
        <v>23</v>
      </c>
      <c r="J29" s="27" t="s">
        <v>24</v>
      </c>
      <c r="K29" s="27" t="s">
        <v>25</v>
      </c>
      <c r="M29" s="174"/>
      <c r="N29" s="174"/>
      <c r="O29" s="27" t="s">
        <v>16</v>
      </c>
      <c r="P29" s="27" t="s">
        <v>18</v>
      </c>
      <c r="Q29" s="27" t="s">
        <v>19</v>
      </c>
      <c r="R29" s="28" t="s">
        <v>20</v>
      </c>
      <c r="S29" s="27" t="s">
        <v>21</v>
      </c>
      <c r="T29" s="27" t="s">
        <v>22</v>
      </c>
      <c r="U29" s="28" t="s">
        <v>23</v>
      </c>
      <c r="V29" s="27" t="s">
        <v>24</v>
      </c>
      <c r="W29" s="27" t="s">
        <v>25</v>
      </c>
      <c r="Y29" s="174"/>
      <c r="Z29" s="174"/>
      <c r="AA29" s="27" t="s">
        <v>16</v>
      </c>
      <c r="AB29" s="27" t="s">
        <v>18</v>
      </c>
      <c r="AC29" s="27" t="s">
        <v>19</v>
      </c>
      <c r="AD29" s="28" t="s">
        <v>20</v>
      </c>
      <c r="AE29" s="27" t="s">
        <v>21</v>
      </c>
      <c r="AF29" s="27" t="s">
        <v>22</v>
      </c>
      <c r="AG29" s="28" t="s">
        <v>23</v>
      </c>
      <c r="AH29" s="27" t="s">
        <v>24</v>
      </c>
      <c r="AI29" s="27" t="s">
        <v>25</v>
      </c>
    </row>
    <row r="30" spans="1:35" ht="22.5">
      <c r="A30" s="25"/>
      <c r="B30" s="23" t="str">
        <f>$B$6</f>
        <v>10.35 -11.00</v>
      </c>
      <c r="C30" s="177" t="s">
        <v>28</v>
      </c>
      <c r="D30" s="178"/>
      <c r="E30" s="178"/>
      <c r="F30" s="178"/>
      <c r="G30" s="178"/>
      <c r="H30" s="178"/>
      <c r="I30" s="178"/>
      <c r="J30" s="178"/>
      <c r="K30" s="178"/>
      <c r="M30" s="25"/>
      <c r="N30" s="23" t="str">
        <f>$B$6</f>
        <v>10.35 -11.00</v>
      </c>
      <c r="O30" s="177" t="s">
        <v>28</v>
      </c>
      <c r="P30" s="178"/>
      <c r="Q30" s="178"/>
      <c r="R30" s="178"/>
      <c r="S30" s="178"/>
      <c r="T30" s="178"/>
      <c r="U30" s="178"/>
      <c r="V30" s="178"/>
      <c r="W30" s="178"/>
      <c r="Y30" s="25"/>
      <c r="Z30" s="143" t="s">
        <v>77</v>
      </c>
      <c r="AA30" s="177" t="s">
        <v>28</v>
      </c>
      <c r="AB30" s="178"/>
      <c r="AC30" s="178"/>
      <c r="AD30" s="178"/>
      <c r="AE30" s="178"/>
      <c r="AF30" s="178"/>
      <c r="AG30" s="178"/>
      <c r="AH30" s="178"/>
      <c r="AI30" s="178"/>
    </row>
    <row r="31" spans="1:35" ht="15" customHeight="1">
      <c r="A31" s="179">
        <v>1</v>
      </c>
      <c r="B31" s="189" t="str">
        <f>$B$7</f>
        <v>11:00-11:40</v>
      </c>
      <c r="C31" s="55"/>
      <c r="D31" s="55"/>
      <c r="E31" s="55"/>
      <c r="F31" s="55"/>
      <c r="G31" s="55"/>
      <c r="H31" s="55"/>
      <c r="I31" s="55"/>
      <c r="J31" s="55"/>
      <c r="K31" s="55"/>
      <c r="M31" s="179">
        <v>1</v>
      </c>
      <c r="N31" s="189" t="str">
        <f>$B$7</f>
        <v>11:00-11:40</v>
      </c>
      <c r="O31" s="55"/>
      <c r="P31" s="55"/>
      <c r="Q31" s="55"/>
      <c r="R31" s="55"/>
      <c r="S31" s="55"/>
      <c r="T31" s="55"/>
      <c r="U31" s="55"/>
      <c r="V31" s="55"/>
      <c r="W31" s="55"/>
      <c r="Y31" s="179">
        <v>1</v>
      </c>
      <c r="Z31" s="180" t="s">
        <v>78</v>
      </c>
      <c r="AA31" s="55"/>
      <c r="AB31" s="55"/>
      <c r="AC31" s="55"/>
      <c r="AD31" s="55"/>
      <c r="AE31" s="55"/>
      <c r="AF31" s="55"/>
      <c r="AG31" s="55"/>
      <c r="AH31" s="55"/>
      <c r="AI31" s="55"/>
    </row>
    <row r="32" spans="1:35" ht="15" customHeight="1">
      <c r="A32" s="179"/>
      <c r="B32" s="190"/>
      <c r="C32" s="32" t="str">
        <f>_xlfn.IFERROR(HLOOKUP(office!C31,'data page'!$H$6:$Z$8,3,0)," ")</f>
        <v> </v>
      </c>
      <c r="D32" s="32" t="str">
        <f>_xlfn.IFERROR(HLOOKUP(D31,'data page'!$H$10:$Z$12,3,0)," ")</f>
        <v> </v>
      </c>
      <c r="E32" s="32" t="str">
        <f>_xlfn.IFERROR(HLOOKUP(E31,'data page'!$H$14:$Z$16,3,0)," ")</f>
        <v> </v>
      </c>
      <c r="F32" s="32" t="str">
        <f>_xlfn.IFERROR(HLOOKUP(F31,'data page'!$H$18:$Z$20,3,0)," ")</f>
        <v> </v>
      </c>
      <c r="G32" s="32" t="str">
        <f>_xlfn.IFERROR(HLOOKUP(G31,'data page'!$H$22:$Z$24,3,0)," ")</f>
        <v> </v>
      </c>
      <c r="H32" s="32" t="str">
        <f>_xlfn.IFERROR(HLOOKUP(H31,'data page'!$H$26:$Z$28,3,0)," ")</f>
        <v> </v>
      </c>
      <c r="I32" s="32" t="str">
        <f>_xlfn.IFERROR(HLOOKUP(I31,'data page'!$H$31:$Z$33,3,0)," ")</f>
        <v> </v>
      </c>
      <c r="J32" s="32" t="str">
        <f>_xlfn.IFERROR(HLOOKUP(J31,'data page'!$H$36:$Z$38,3,0)," ")</f>
        <v> </v>
      </c>
      <c r="K32" s="32" t="str">
        <f>_xlfn.IFERROR(HLOOKUP(K31,'data page'!$H$41:$Z$43,3,0)," ")</f>
        <v> </v>
      </c>
      <c r="M32" s="179"/>
      <c r="N32" s="190"/>
      <c r="O32" s="32" t="str">
        <f>_xlfn.IFERROR(HLOOKUP(office!O31,'data page'!$H$6:$Z$8,3,0)," ")</f>
        <v> </v>
      </c>
      <c r="P32" s="32" t="str">
        <f>_xlfn.IFERROR(HLOOKUP(P31,'data page'!$H$10:$Z$12,3,0)," ")</f>
        <v> </v>
      </c>
      <c r="Q32" s="32" t="str">
        <f>_xlfn.IFERROR(HLOOKUP(Q31,'data page'!$H$14:$Z$16,3,0)," ")</f>
        <v> </v>
      </c>
      <c r="R32" s="32" t="str">
        <f>_xlfn.IFERROR(HLOOKUP(R31,'data page'!$H$18:$Z$20,3,0)," ")</f>
        <v> </v>
      </c>
      <c r="S32" s="32" t="str">
        <f>_xlfn.IFERROR(HLOOKUP(S31,'data page'!$H$22:$Z$24,3,0)," ")</f>
        <v> </v>
      </c>
      <c r="T32" s="32" t="str">
        <f>_xlfn.IFERROR(HLOOKUP(T31,'data page'!$H$26:$Z$28,3,0)," ")</f>
        <v> </v>
      </c>
      <c r="U32" s="32" t="str">
        <f>_xlfn.IFERROR(HLOOKUP(U31,'data page'!$H$31:$Z$33,3,0)," ")</f>
        <v> </v>
      </c>
      <c r="V32" s="32" t="str">
        <f>_xlfn.IFERROR(HLOOKUP(V31,'data page'!$H$36:$Z$38,3,0)," ")</f>
        <v> </v>
      </c>
      <c r="W32" s="32" t="str">
        <f>_xlfn.IFERROR(HLOOKUP(W31,'data page'!$H$41:$Z$43,3,0)," ")</f>
        <v> </v>
      </c>
      <c r="Y32" s="179"/>
      <c r="Z32" s="181"/>
      <c r="AA32" s="32" t="str">
        <f>_xlfn.IFERROR(HLOOKUP(office!AA31,'data page'!$H$6:$Z$8,3,0)," ")</f>
        <v> </v>
      </c>
      <c r="AB32" s="32" t="str">
        <f>_xlfn.IFERROR(HLOOKUP(AB31,'data page'!$H$10:$Z$12,3,0)," ")</f>
        <v> </v>
      </c>
      <c r="AC32" s="32" t="str">
        <f>_xlfn.IFERROR(HLOOKUP(AC31,'data page'!$H$14:$Z$16,3,0)," ")</f>
        <v> </v>
      </c>
      <c r="AD32" s="32" t="str">
        <f>_xlfn.IFERROR(HLOOKUP(AD31,'data page'!$H$18:$Z$20,3,0)," ")</f>
        <v> </v>
      </c>
      <c r="AE32" s="32" t="str">
        <f>_xlfn.IFERROR(HLOOKUP(AE31,'data page'!$H$22:$Z$24,3,0)," ")</f>
        <v> </v>
      </c>
      <c r="AF32" s="32" t="str">
        <f>_xlfn.IFERROR(HLOOKUP(AF31,'data page'!$H$26:$Z$28,3,0)," ")</f>
        <v> </v>
      </c>
      <c r="AG32" s="32" t="str">
        <f>_xlfn.IFERROR(HLOOKUP(AG31,'data page'!$H$31:$Z$33,3,0)," ")</f>
        <v> </v>
      </c>
      <c r="AH32" s="32" t="str">
        <f>_xlfn.IFERROR(HLOOKUP(AH31,'data page'!$H$36:$Z$38,3,0)," ")</f>
        <v> </v>
      </c>
      <c r="AI32" s="32" t="str">
        <f>_xlfn.IFERROR(HLOOKUP(AI31,'data page'!$H$41:$Z$43,3,0)," ")</f>
        <v> </v>
      </c>
    </row>
    <row r="33" spans="1:35" ht="15" customHeight="1">
      <c r="A33" s="179">
        <v>2</v>
      </c>
      <c r="B33" s="186" t="str">
        <f>$B$9</f>
        <v>11:40-12:10</v>
      </c>
      <c r="C33" s="56"/>
      <c r="D33" s="56"/>
      <c r="E33" s="56"/>
      <c r="F33" s="56"/>
      <c r="G33" s="56"/>
      <c r="H33" s="56"/>
      <c r="I33" s="56"/>
      <c r="J33" s="56"/>
      <c r="K33" s="56"/>
      <c r="M33" s="179">
        <v>2</v>
      </c>
      <c r="N33" s="186" t="str">
        <f>$B$9</f>
        <v>11:40-12:10</v>
      </c>
      <c r="O33" s="56"/>
      <c r="P33" s="56"/>
      <c r="Q33" s="56"/>
      <c r="R33" s="56"/>
      <c r="S33" s="56"/>
      <c r="T33" s="56"/>
      <c r="U33" s="56"/>
      <c r="V33" s="56"/>
      <c r="W33" s="56"/>
      <c r="Y33" s="179">
        <v>2</v>
      </c>
      <c r="Z33" s="211" t="s">
        <v>79</v>
      </c>
      <c r="AA33" s="56"/>
      <c r="AB33" s="56"/>
      <c r="AC33" s="56"/>
      <c r="AD33" s="56"/>
      <c r="AE33" s="56"/>
      <c r="AF33" s="56"/>
      <c r="AG33" s="56"/>
      <c r="AH33" s="56"/>
      <c r="AI33" s="56"/>
    </row>
    <row r="34" spans="1:35" ht="15">
      <c r="A34" s="179"/>
      <c r="B34" s="187"/>
      <c r="C34" s="33" t="str">
        <f>_xlfn.IFERROR(HLOOKUP(office!C33,'data page'!$H$6:$Z$8,3,0)," ")</f>
        <v> </v>
      </c>
      <c r="D34" s="33" t="str">
        <f>_xlfn.IFERROR(HLOOKUP(D33,'data page'!$H$10:$Z$12,3,0)," ")</f>
        <v> </v>
      </c>
      <c r="E34" s="33" t="str">
        <f>_xlfn.IFERROR(HLOOKUP(E33,'data page'!$H$14:$Z$16,3,0)," ")</f>
        <v> </v>
      </c>
      <c r="F34" s="33" t="str">
        <f>_xlfn.IFERROR(HLOOKUP(F33,'data page'!$H$18:$Z$20,3,0)," ")</f>
        <v> </v>
      </c>
      <c r="G34" s="33" t="str">
        <f>_xlfn.IFERROR(HLOOKUP(G33,'data page'!$H$22:$Z$24,3,0)," ")</f>
        <v> </v>
      </c>
      <c r="H34" s="33" t="str">
        <f>_xlfn.IFERROR(HLOOKUP(H33,'data page'!$H$26:$Z$28,3,0)," ")</f>
        <v> </v>
      </c>
      <c r="I34" s="33" t="str">
        <f>_xlfn.IFERROR(HLOOKUP(I33,'data page'!$H$31:$Z$33,3,0)," ")</f>
        <v> </v>
      </c>
      <c r="J34" s="33" t="str">
        <f>_xlfn.IFERROR(HLOOKUP(J33,'data page'!$H$36:$Z$38,3,0)," ")</f>
        <v> </v>
      </c>
      <c r="K34" s="33" t="str">
        <f>_xlfn.IFERROR(HLOOKUP(K33,'data page'!$H$41:$Z$43,3,0)," ")</f>
        <v> </v>
      </c>
      <c r="M34" s="179"/>
      <c r="N34" s="187"/>
      <c r="O34" s="33" t="str">
        <f>_xlfn.IFERROR(HLOOKUP(office!O33,'data page'!$H$6:$Z$8,3,0)," ")</f>
        <v> </v>
      </c>
      <c r="P34" s="33" t="str">
        <f>_xlfn.IFERROR(HLOOKUP(P33,'data page'!$H$10:$Z$12,3,0)," ")</f>
        <v> </v>
      </c>
      <c r="Q34" s="33" t="str">
        <f>_xlfn.IFERROR(HLOOKUP(Q33,'data page'!$H$14:$Z$16,3,0)," ")</f>
        <v> </v>
      </c>
      <c r="R34" s="33" t="str">
        <f>_xlfn.IFERROR(HLOOKUP(R33,'data page'!$H$18:$Z$20,3,0)," ")</f>
        <v> </v>
      </c>
      <c r="S34" s="33" t="str">
        <f>_xlfn.IFERROR(HLOOKUP(S33,'data page'!$H$22:$Z$24,3,0)," ")</f>
        <v> </v>
      </c>
      <c r="T34" s="33" t="str">
        <f>_xlfn.IFERROR(HLOOKUP(T33,'data page'!$H$26:$Z$28,3,0)," ")</f>
        <v> </v>
      </c>
      <c r="U34" s="33" t="str">
        <f>_xlfn.IFERROR(HLOOKUP(U33,'data page'!$H$31:$Z$33,3,0)," ")</f>
        <v> </v>
      </c>
      <c r="V34" s="33" t="str">
        <f>_xlfn.IFERROR(HLOOKUP(V33,'data page'!$H$36:$Z$38,3,0)," ")</f>
        <v> </v>
      </c>
      <c r="W34" s="33" t="str">
        <f>_xlfn.IFERROR(HLOOKUP(W33,'data page'!$H$41:$Z$43,3,0)," ")</f>
        <v> </v>
      </c>
      <c r="Y34" s="179"/>
      <c r="Z34" s="182"/>
      <c r="AA34" s="33" t="str">
        <f>_xlfn.IFERROR(HLOOKUP(office!AA33,'data page'!$H$6:$Z$8,3,0)," ")</f>
        <v> </v>
      </c>
      <c r="AB34" s="33" t="str">
        <f>_xlfn.IFERROR(HLOOKUP(AB33,'data page'!$H$10:$Z$12,3,0)," ")</f>
        <v> </v>
      </c>
      <c r="AC34" s="33" t="str">
        <f>_xlfn.IFERROR(HLOOKUP(AC33,'data page'!$H$14:$Z$16,3,0)," ")</f>
        <v> </v>
      </c>
      <c r="AD34" s="33" t="str">
        <f>_xlfn.IFERROR(HLOOKUP(AD33,'data page'!$H$18:$Z$20,3,0)," ")</f>
        <v> </v>
      </c>
      <c r="AE34" s="33" t="str">
        <f>_xlfn.IFERROR(HLOOKUP(AE33,'data page'!$H$22:$Z$24,3,0)," ")</f>
        <v> </v>
      </c>
      <c r="AF34" s="33" t="str">
        <f>_xlfn.IFERROR(HLOOKUP(AF33,'data page'!$H$26:$Z$28,3,0)," ")</f>
        <v> </v>
      </c>
      <c r="AG34" s="33" t="str">
        <f>_xlfn.IFERROR(HLOOKUP(AG33,'data page'!$H$31:$Z$33,3,0)," ")</f>
        <v> </v>
      </c>
      <c r="AH34" s="33" t="str">
        <f>_xlfn.IFERROR(HLOOKUP(AH33,'data page'!$H$36:$Z$38,3,0)," ")</f>
        <v> </v>
      </c>
      <c r="AI34" s="33" t="str">
        <f>_xlfn.IFERROR(HLOOKUP(AI33,'data page'!$H$41:$Z$43,3,0)," ")</f>
        <v> </v>
      </c>
    </row>
    <row r="35" spans="1:35" ht="15" customHeight="1">
      <c r="A35" s="191"/>
      <c r="B35" s="186" t="str">
        <f>$B$11</f>
        <v>12.10- 12.20</v>
      </c>
      <c r="C35" s="196" t="str">
        <f>C11</f>
        <v>લઘુવિશ્રાંતિ</v>
      </c>
      <c r="D35" s="197"/>
      <c r="E35" s="197"/>
      <c r="F35" s="197"/>
      <c r="G35" s="197"/>
      <c r="H35" s="197"/>
      <c r="I35" s="197"/>
      <c r="J35" s="197"/>
      <c r="K35" s="198"/>
      <c r="M35" s="191"/>
      <c r="N35" s="186" t="str">
        <f>$B$11</f>
        <v>12.10- 12.20</v>
      </c>
      <c r="O35" s="196" t="str">
        <f>C35</f>
        <v>લઘુવિશ્રાંતિ</v>
      </c>
      <c r="P35" s="197"/>
      <c r="Q35" s="197"/>
      <c r="R35" s="197"/>
      <c r="S35" s="197"/>
      <c r="T35" s="197"/>
      <c r="U35" s="197"/>
      <c r="V35" s="197"/>
      <c r="W35" s="198"/>
      <c r="Y35" s="179">
        <v>3</v>
      </c>
      <c r="Z35" s="203" t="s">
        <v>80</v>
      </c>
      <c r="AA35" s="55"/>
      <c r="AB35" s="55"/>
      <c r="AC35" s="55"/>
      <c r="AD35" s="55"/>
      <c r="AE35" s="55"/>
      <c r="AF35" s="55"/>
      <c r="AG35" s="55"/>
      <c r="AH35" s="55"/>
      <c r="AI35" s="55"/>
    </row>
    <row r="36" spans="1:35" ht="15" customHeight="1">
      <c r="A36" s="192"/>
      <c r="B36" s="187"/>
      <c r="C36" s="199"/>
      <c r="D36" s="200"/>
      <c r="E36" s="200"/>
      <c r="F36" s="200"/>
      <c r="G36" s="200"/>
      <c r="H36" s="200"/>
      <c r="I36" s="200"/>
      <c r="J36" s="200"/>
      <c r="K36" s="201"/>
      <c r="M36" s="192"/>
      <c r="N36" s="187"/>
      <c r="O36" s="199"/>
      <c r="P36" s="200"/>
      <c r="Q36" s="200"/>
      <c r="R36" s="200"/>
      <c r="S36" s="200"/>
      <c r="T36" s="200"/>
      <c r="U36" s="200"/>
      <c r="V36" s="200"/>
      <c r="W36" s="201"/>
      <c r="Y36" s="179"/>
      <c r="Z36" s="204"/>
      <c r="AA36" s="32" t="str">
        <f>_xlfn.IFERROR(HLOOKUP(office!AA35,'data page'!$H$6:$Z$8,3,0)," ")</f>
        <v> </v>
      </c>
      <c r="AB36" s="32" t="str">
        <f>_xlfn.IFERROR(HLOOKUP(AB35,'data page'!$H$10:$Z$12,3,0)," ")</f>
        <v> </v>
      </c>
      <c r="AC36" s="32" t="str">
        <f>_xlfn.IFERROR(HLOOKUP(AC35,'data page'!$H$14:$Z$16,3,0)," ")</f>
        <v> </v>
      </c>
      <c r="AD36" s="32" t="str">
        <f>_xlfn.IFERROR(HLOOKUP(AD35,'data page'!$H$18:$Z$20,3,0)," ")</f>
        <v> </v>
      </c>
      <c r="AE36" s="32" t="str">
        <f>_xlfn.IFERROR(HLOOKUP(AE35,'data page'!$H$22:$Z$24,3,0)," ")</f>
        <v> </v>
      </c>
      <c r="AF36" s="32" t="str">
        <f>_xlfn.IFERROR(HLOOKUP(AF35,'data page'!$H$26:$Z$28,3,0)," ")</f>
        <v> </v>
      </c>
      <c r="AG36" s="32" t="str">
        <f>_xlfn.IFERROR(HLOOKUP(AG35,'data page'!$H$31:$Z$33,3,0)," ")</f>
        <v> </v>
      </c>
      <c r="AH36" s="32" t="str">
        <f>_xlfn.IFERROR(HLOOKUP(AH35,'data page'!$H$36:$Z$38,3,0)," ")</f>
        <v> </v>
      </c>
      <c r="AI36" s="32" t="str">
        <f>_xlfn.IFERROR(HLOOKUP(AI35,'data page'!$H$41:$Z$43,3,0)," ")</f>
        <v> </v>
      </c>
    </row>
    <row r="37" spans="1:35" ht="15" customHeight="1">
      <c r="A37" s="179">
        <v>3</v>
      </c>
      <c r="B37" s="186" t="str">
        <f>$B$12</f>
        <v>12:20-12:55</v>
      </c>
      <c r="C37" s="55"/>
      <c r="D37" s="55"/>
      <c r="E37" s="55"/>
      <c r="F37" s="55"/>
      <c r="G37" s="55"/>
      <c r="H37" s="55"/>
      <c r="I37" s="55"/>
      <c r="J37" s="55"/>
      <c r="K37" s="55"/>
      <c r="M37" s="179">
        <v>3</v>
      </c>
      <c r="N37" s="186" t="str">
        <f>$B$12</f>
        <v>12:20-12:55</v>
      </c>
      <c r="O37" s="55"/>
      <c r="P37" s="55"/>
      <c r="Q37" s="55"/>
      <c r="R37" s="55"/>
      <c r="S37" s="55"/>
      <c r="T37" s="55"/>
      <c r="U37" s="55"/>
      <c r="V37" s="55"/>
      <c r="W37" s="55"/>
      <c r="Y37" s="179"/>
      <c r="Z37" s="182" t="s">
        <v>81</v>
      </c>
      <c r="AA37" s="205" t="str">
        <f>O35</f>
        <v>લઘુવિશ્રાંતિ</v>
      </c>
      <c r="AB37" s="206"/>
      <c r="AC37" s="206"/>
      <c r="AD37" s="206"/>
      <c r="AE37" s="206"/>
      <c r="AF37" s="206"/>
      <c r="AG37" s="206"/>
      <c r="AH37" s="206"/>
      <c r="AI37" s="207"/>
    </row>
    <row r="38" spans="1:35" ht="15">
      <c r="A38" s="179"/>
      <c r="B38" s="187"/>
      <c r="C38" s="32" t="str">
        <f>_xlfn.IFERROR(HLOOKUP(office!C37,'data page'!$H$6:$Z$8,3,0)," ")</f>
        <v> </v>
      </c>
      <c r="D38" s="32" t="str">
        <f>_xlfn.IFERROR(HLOOKUP(D37,'data page'!$H$10:$Z$12,3,0)," ")</f>
        <v> </v>
      </c>
      <c r="E38" s="32" t="str">
        <f>_xlfn.IFERROR(HLOOKUP(E37,'data page'!$H$14:$Z$16,3,0)," ")</f>
        <v> </v>
      </c>
      <c r="F38" s="32" t="str">
        <f>_xlfn.IFERROR(HLOOKUP(F37,'data page'!$H$18:$Z$20,3,0)," ")</f>
        <v> </v>
      </c>
      <c r="G38" s="32" t="str">
        <f>_xlfn.IFERROR(HLOOKUP(G37,'data page'!$H$22:$Z$24,3,0)," ")</f>
        <v> </v>
      </c>
      <c r="H38" s="32" t="str">
        <f>_xlfn.IFERROR(HLOOKUP(H37,'data page'!$H$26:$Z$28,3,0)," ")</f>
        <v> </v>
      </c>
      <c r="I38" s="32" t="str">
        <f>_xlfn.IFERROR(HLOOKUP(I37,'data page'!$H$31:$Z$33,3,0)," ")</f>
        <v> </v>
      </c>
      <c r="J38" s="32" t="str">
        <f>_xlfn.IFERROR(HLOOKUP(J37,'data page'!$H$36:$Z$38,3,0)," ")</f>
        <v> </v>
      </c>
      <c r="K38" s="32" t="str">
        <f>_xlfn.IFERROR(HLOOKUP(K37,'data page'!$H$41:$Z$43,3,0)," ")</f>
        <v> </v>
      </c>
      <c r="M38" s="179"/>
      <c r="N38" s="187"/>
      <c r="O38" s="32" t="str">
        <f>_xlfn.IFERROR(HLOOKUP(office!O37,'data page'!$H$6:$Z$8,3,0)," ")</f>
        <v> </v>
      </c>
      <c r="P38" s="32" t="str">
        <f>_xlfn.IFERROR(HLOOKUP(P37,'data page'!$H$10:$Z$12,3,0)," ")</f>
        <v> </v>
      </c>
      <c r="Q38" s="32" t="str">
        <f>_xlfn.IFERROR(HLOOKUP(Q37,'data page'!$H$14:$Z$16,3,0)," ")</f>
        <v> </v>
      </c>
      <c r="R38" s="32" t="str">
        <f>_xlfn.IFERROR(HLOOKUP(R37,'data page'!$H$18:$Z$20,3,0)," ")</f>
        <v> </v>
      </c>
      <c r="S38" s="32" t="str">
        <f>_xlfn.IFERROR(HLOOKUP(S37,'data page'!$H$22:$Z$24,3,0)," ")</f>
        <v> </v>
      </c>
      <c r="T38" s="32" t="str">
        <f>_xlfn.IFERROR(HLOOKUP(T37,'data page'!$H$26:$Z$28,3,0)," ")</f>
        <v> </v>
      </c>
      <c r="U38" s="32" t="str">
        <f>_xlfn.IFERROR(HLOOKUP(U37,'data page'!$H$31:$Z$33,3,0)," ")</f>
        <v> </v>
      </c>
      <c r="V38" s="32" t="str">
        <f>_xlfn.IFERROR(HLOOKUP(V37,'data page'!$H$36:$Z$38,3,0)," ")</f>
        <v> </v>
      </c>
      <c r="W38" s="32" t="str">
        <f>_xlfn.IFERROR(HLOOKUP(W37,'data page'!$H$41:$Z$43,3,0)," ")</f>
        <v> </v>
      </c>
      <c r="Y38" s="179"/>
      <c r="Z38" s="182"/>
      <c r="AA38" s="208"/>
      <c r="AB38" s="209"/>
      <c r="AC38" s="209"/>
      <c r="AD38" s="209"/>
      <c r="AE38" s="209"/>
      <c r="AF38" s="209"/>
      <c r="AG38" s="209"/>
      <c r="AH38" s="209"/>
      <c r="AI38" s="210"/>
    </row>
    <row r="39" spans="1:35" ht="15">
      <c r="A39" s="179">
        <v>4</v>
      </c>
      <c r="B39" s="186" t="str">
        <f>$B$14</f>
        <v>12:55-1:30</v>
      </c>
      <c r="C39" s="56"/>
      <c r="D39" s="56"/>
      <c r="E39" s="56"/>
      <c r="F39" s="56"/>
      <c r="G39" s="56"/>
      <c r="H39" s="56"/>
      <c r="I39" s="56"/>
      <c r="J39" s="56"/>
      <c r="K39" s="56"/>
      <c r="M39" s="179">
        <v>4</v>
      </c>
      <c r="N39" s="186" t="str">
        <f>$B$14</f>
        <v>12:55-1:30</v>
      </c>
      <c r="O39" s="56"/>
      <c r="P39" s="56"/>
      <c r="Q39" s="56"/>
      <c r="R39" s="56"/>
      <c r="S39" s="56"/>
      <c r="T39" s="56"/>
      <c r="U39" s="56"/>
      <c r="V39" s="56"/>
      <c r="W39" s="56"/>
      <c r="Y39" s="179">
        <v>4</v>
      </c>
      <c r="Z39" s="182" t="s">
        <v>82</v>
      </c>
      <c r="AA39" s="56"/>
      <c r="AB39" s="56"/>
      <c r="AC39" s="56"/>
      <c r="AD39" s="56"/>
      <c r="AE39" s="56"/>
      <c r="AF39" s="56"/>
      <c r="AG39" s="56"/>
      <c r="AH39" s="56"/>
      <c r="AI39" s="56"/>
    </row>
    <row r="40" spans="1:35" ht="15">
      <c r="A40" s="179"/>
      <c r="B40" s="187"/>
      <c r="C40" s="33" t="str">
        <f>_xlfn.IFERROR(HLOOKUP(office!C39,'data page'!$H$6:$Z$8,3,0)," ")</f>
        <v> </v>
      </c>
      <c r="D40" s="33" t="str">
        <f>_xlfn.IFERROR(HLOOKUP(D39,'data page'!$H$10:$Z$12,3,0)," ")</f>
        <v> </v>
      </c>
      <c r="E40" s="33" t="str">
        <f>_xlfn.IFERROR(HLOOKUP(E39,'data page'!$H$14:$Z$16,3,0)," ")</f>
        <v> </v>
      </c>
      <c r="F40" s="33" t="str">
        <f>_xlfn.IFERROR(HLOOKUP(F39,'data page'!$H$18:$Z$20,3,0)," ")</f>
        <v> </v>
      </c>
      <c r="G40" s="33" t="str">
        <f>_xlfn.IFERROR(HLOOKUP(G39,'data page'!$H$22:$Z$24,3,0)," ")</f>
        <v> </v>
      </c>
      <c r="H40" s="33" t="str">
        <f>_xlfn.IFERROR(HLOOKUP(H39,'data page'!$H$26:$Z$28,3,0)," ")</f>
        <v> </v>
      </c>
      <c r="I40" s="33" t="str">
        <f>_xlfn.IFERROR(HLOOKUP(I39,'data page'!$H$31:$Z$33,3,0)," ")</f>
        <v> </v>
      </c>
      <c r="J40" s="33" t="str">
        <f>_xlfn.IFERROR(HLOOKUP(J39,'data page'!$H$36:$Z$38,3,0)," ")</f>
        <v> </v>
      </c>
      <c r="K40" s="33" t="str">
        <f>_xlfn.IFERROR(HLOOKUP(K39,'data page'!$H$41:$Z$43,3,0)," ")</f>
        <v> </v>
      </c>
      <c r="M40" s="179"/>
      <c r="N40" s="187"/>
      <c r="O40" s="33" t="str">
        <f>_xlfn.IFERROR(HLOOKUP(office!O39,'data page'!$H$6:$Z$8,3,0)," ")</f>
        <v> </v>
      </c>
      <c r="P40" s="33" t="str">
        <f>_xlfn.IFERROR(HLOOKUP(P39,'data page'!$H$10:$Z$12,3,0)," ")</f>
        <v> </v>
      </c>
      <c r="Q40" s="33" t="str">
        <f>_xlfn.IFERROR(HLOOKUP(Q39,'data page'!$H$14:$Z$16,3,0)," ")</f>
        <v> </v>
      </c>
      <c r="R40" s="33" t="str">
        <f>_xlfn.IFERROR(HLOOKUP(R39,'data page'!$H$18:$Z$20,3,0)," ")</f>
        <v> </v>
      </c>
      <c r="S40" s="33" t="str">
        <f>_xlfn.IFERROR(HLOOKUP(S39,'data page'!$H$22:$Z$24,3,0)," ")</f>
        <v> </v>
      </c>
      <c r="T40" s="33" t="str">
        <f>_xlfn.IFERROR(HLOOKUP(T39,'data page'!$H$26:$Z$28,3,0)," ")</f>
        <v> </v>
      </c>
      <c r="U40" s="33" t="str">
        <f>_xlfn.IFERROR(HLOOKUP(U39,'data page'!$H$31:$Z$33,3,0)," ")</f>
        <v> </v>
      </c>
      <c r="V40" s="33" t="str">
        <f>_xlfn.IFERROR(HLOOKUP(V39,'data page'!$H$36:$Z$38,3,0)," ")</f>
        <v> </v>
      </c>
      <c r="W40" s="33" t="str">
        <f>_xlfn.IFERROR(HLOOKUP(W39,'data page'!$H$41:$Z$43,3,0)," ")</f>
        <v> </v>
      </c>
      <c r="Y40" s="179"/>
      <c r="Z40" s="182"/>
      <c r="AA40" s="33" t="str">
        <f>_xlfn.IFERROR(HLOOKUP(office!AA39,'data page'!$H$6:$Z$8,3,0)," ")</f>
        <v> </v>
      </c>
      <c r="AB40" s="33" t="str">
        <f>_xlfn.IFERROR(HLOOKUP(AB39,'data page'!$H$10:$Z$12,3,0)," ")</f>
        <v> </v>
      </c>
      <c r="AC40" s="33" t="str">
        <f>_xlfn.IFERROR(HLOOKUP(AC39,'data page'!$H$14:$Z$16,3,0)," ")</f>
        <v> </v>
      </c>
      <c r="AD40" s="33" t="str">
        <f>_xlfn.IFERROR(HLOOKUP(AD39,'data page'!$H$18:$Z$20,3,0)," ")</f>
        <v> </v>
      </c>
      <c r="AE40" s="33" t="str">
        <f>_xlfn.IFERROR(HLOOKUP(AE39,'data page'!$H$22:$Z$24,3,0)," ")</f>
        <v> </v>
      </c>
      <c r="AF40" s="33" t="str">
        <f>_xlfn.IFERROR(HLOOKUP(AF39,'data page'!$H$26:$Z$28,3,0)," ")</f>
        <v> </v>
      </c>
      <c r="AG40" s="33" t="str">
        <f>_xlfn.IFERROR(HLOOKUP(AG39,'data page'!$H$31:$Z$33,3,0)," ")</f>
        <v> </v>
      </c>
      <c r="AH40" s="33" t="str">
        <f>_xlfn.IFERROR(HLOOKUP(AH39,'data page'!$H$36:$Z$38,3,0)," ")</f>
        <v> </v>
      </c>
      <c r="AI40" s="33" t="str">
        <f>_xlfn.IFERROR(HLOOKUP(AI39,'data page'!$H$41:$Z$43,3,0)," ")</f>
        <v> </v>
      </c>
    </row>
    <row r="41" spans="1:35" ht="15">
      <c r="A41" s="191"/>
      <c r="B41" s="186" t="str">
        <f>$B$16</f>
        <v>1:30- 2:20</v>
      </c>
      <c r="C41" s="196" t="str">
        <f>C16</f>
        <v>ગુરૂ વિશ્રાંતિ </v>
      </c>
      <c r="D41" s="197"/>
      <c r="E41" s="197"/>
      <c r="F41" s="197"/>
      <c r="G41" s="197"/>
      <c r="H41" s="197"/>
      <c r="I41" s="197"/>
      <c r="J41" s="197"/>
      <c r="K41" s="198"/>
      <c r="M41" s="191"/>
      <c r="N41" s="186" t="str">
        <f>$B$16</f>
        <v>1:30- 2:20</v>
      </c>
      <c r="O41" s="196" t="str">
        <f>C41</f>
        <v>ગુરૂ વિશ્રાંતિ </v>
      </c>
      <c r="P41" s="197"/>
      <c r="Q41" s="197"/>
      <c r="R41" s="197"/>
      <c r="S41" s="197"/>
      <c r="T41" s="197"/>
      <c r="U41" s="197"/>
      <c r="V41" s="197"/>
      <c r="W41" s="198"/>
      <c r="Y41" s="191">
        <v>5</v>
      </c>
      <c r="Z41" s="203" t="s">
        <v>83</v>
      </c>
      <c r="AA41" s="55"/>
      <c r="AB41" s="55"/>
      <c r="AC41" s="55"/>
      <c r="AD41" s="55"/>
      <c r="AE41" s="55"/>
      <c r="AF41" s="55"/>
      <c r="AG41" s="55"/>
      <c r="AH41" s="55"/>
      <c r="AI41" s="55"/>
    </row>
    <row r="42" spans="1:35" ht="15" customHeight="1">
      <c r="A42" s="192"/>
      <c r="B42" s="187"/>
      <c r="C42" s="199"/>
      <c r="D42" s="200"/>
      <c r="E42" s="200"/>
      <c r="F42" s="200"/>
      <c r="G42" s="200"/>
      <c r="H42" s="200"/>
      <c r="I42" s="200"/>
      <c r="J42" s="200"/>
      <c r="K42" s="201"/>
      <c r="M42" s="192"/>
      <c r="N42" s="187"/>
      <c r="O42" s="199"/>
      <c r="P42" s="200"/>
      <c r="Q42" s="200"/>
      <c r="R42" s="200"/>
      <c r="S42" s="200"/>
      <c r="T42" s="200"/>
      <c r="U42" s="200"/>
      <c r="V42" s="200"/>
      <c r="W42" s="201"/>
      <c r="Y42" s="192"/>
      <c r="Z42" s="204"/>
      <c r="AA42" s="32" t="str">
        <f>_xlfn.IFERROR(HLOOKUP(office!AA41,'data page'!$H$6:$Z$8,3,0)," ")</f>
        <v> </v>
      </c>
      <c r="AB42" s="32" t="str">
        <f>_xlfn.IFERROR(HLOOKUP(AB41,'data page'!$H$10:$Z$12,3,0)," ")</f>
        <v> </v>
      </c>
      <c r="AC42" s="32" t="str">
        <f>_xlfn.IFERROR(HLOOKUP(AC41,'data page'!$H$14:$Z$16,3,0)," ")</f>
        <v> </v>
      </c>
      <c r="AD42" s="32" t="str">
        <f>_xlfn.IFERROR(HLOOKUP(AD41,'data page'!$H$18:$Z$20,3,0)," ")</f>
        <v> </v>
      </c>
      <c r="AE42" s="32" t="str">
        <f>_xlfn.IFERROR(HLOOKUP(AE41,'data page'!$H$22:$Z$24,3,0)," ")</f>
        <v> </v>
      </c>
      <c r="AF42" s="32" t="str">
        <f>_xlfn.IFERROR(HLOOKUP(AF41,'data page'!$H$26:$Z$28,3,0)," ")</f>
        <v> </v>
      </c>
      <c r="AG42" s="32" t="str">
        <f>_xlfn.IFERROR(HLOOKUP(AG41,'data page'!$H$31:$Z$33,3,0)," ")</f>
        <v> </v>
      </c>
      <c r="AH42" s="32" t="str">
        <f>_xlfn.IFERROR(HLOOKUP(AH41,'data page'!$H$36:$Z$38,3,0)," ")</f>
        <v> </v>
      </c>
      <c r="AI42" s="32" t="str">
        <f>_xlfn.IFERROR(HLOOKUP(AI41,'data page'!$H$41:$Z$43,3,0)," ")</f>
        <v> </v>
      </c>
    </row>
    <row r="43" spans="1:25" ht="15">
      <c r="A43" s="179">
        <v>5</v>
      </c>
      <c r="B43" s="186" t="str">
        <f>$B$17</f>
        <v>2:20-3:00</v>
      </c>
      <c r="C43" s="55"/>
      <c r="D43" s="55"/>
      <c r="E43" s="55"/>
      <c r="F43" s="55"/>
      <c r="G43" s="55"/>
      <c r="H43" s="55"/>
      <c r="I43" s="55"/>
      <c r="J43" s="55"/>
      <c r="K43" s="55"/>
      <c r="M43" s="179">
        <v>5</v>
      </c>
      <c r="N43" s="186" t="str">
        <f>$B$17</f>
        <v>2:20-3:00</v>
      </c>
      <c r="O43" s="55"/>
      <c r="P43" s="55"/>
      <c r="Q43" s="55"/>
      <c r="R43" s="55"/>
      <c r="S43" s="55"/>
      <c r="T43" s="55"/>
      <c r="U43" s="55"/>
      <c r="V43" s="55"/>
      <c r="W43" s="55"/>
      <c r="Y43" s="202"/>
    </row>
    <row r="44" spans="1:25" ht="15">
      <c r="A44" s="179"/>
      <c r="B44" s="187"/>
      <c r="C44" s="32" t="str">
        <f>_xlfn.IFERROR(HLOOKUP(office!C43,'data page'!$H$6:$Z$8,3,0)," ")</f>
        <v> </v>
      </c>
      <c r="D44" s="32" t="str">
        <f>_xlfn.IFERROR(HLOOKUP(D43,'data page'!$H$10:$Z$12,3,0)," ")</f>
        <v> </v>
      </c>
      <c r="E44" s="32" t="str">
        <f>_xlfn.IFERROR(HLOOKUP(E43,'data page'!$H$14:$Z$16,3,0)," ")</f>
        <v> </v>
      </c>
      <c r="F44" s="32" t="str">
        <f>_xlfn.IFERROR(HLOOKUP(F43,'data page'!$H$18:$Z$20,3,0)," ")</f>
        <v> </v>
      </c>
      <c r="G44" s="32" t="str">
        <f>_xlfn.IFERROR(HLOOKUP(G43,'data page'!$H$22:$Z$24,3,0)," ")</f>
        <v> </v>
      </c>
      <c r="H44" s="32" t="str">
        <f>_xlfn.IFERROR(HLOOKUP(H43,'data page'!$H$26:$Z$28,3,0)," ")</f>
        <v> </v>
      </c>
      <c r="I44" s="32" t="str">
        <f>_xlfn.IFERROR(HLOOKUP(I43,'data page'!$H$31:$Z$33,3,0)," ")</f>
        <v> </v>
      </c>
      <c r="J44" s="32" t="str">
        <f>_xlfn.IFERROR(HLOOKUP(J43,'data page'!$H$36:$Z$38,3,0)," ")</f>
        <v> </v>
      </c>
      <c r="K44" s="32" t="str">
        <f>_xlfn.IFERROR(HLOOKUP(K43,'data page'!$H$41:$Z$43,3,0)," ")</f>
        <v> </v>
      </c>
      <c r="M44" s="179"/>
      <c r="N44" s="187"/>
      <c r="O44" s="32" t="str">
        <f>_xlfn.IFERROR(HLOOKUP(office!O43,'data page'!$H$6:$Z$8,3,0)," ")</f>
        <v> </v>
      </c>
      <c r="P44" s="32" t="str">
        <f>_xlfn.IFERROR(HLOOKUP(P43,'data page'!$H$10:$Z$12,3,0)," ")</f>
        <v> </v>
      </c>
      <c r="Q44" s="32" t="str">
        <f>_xlfn.IFERROR(HLOOKUP(Q43,'data page'!$H$14:$Z$16,3,0)," ")</f>
        <v> </v>
      </c>
      <c r="R44" s="32" t="str">
        <f>_xlfn.IFERROR(HLOOKUP(R43,'data page'!$H$18:$Z$20,3,0)," ")</f>
        <v> </v>
      </c>
      <c r="S44" s="32" t="str">
        <f>_xlfn.IFERROR(HLOOKUP(S43,'data page'!$H$22:$Z$24,3,0)," ")</f>
        <v> </v>
      </c>
      <c r="T44" s="32" t="str">
        <f>_xlfn.IFERROR(HLOOKUP(T43,'data page'!$H$26:$Z$28,3,0)," ")</f>
        <v> </v>
      </c>
      <c r="U44" s="32" t="str">
        <f>_xlfn.IFERROR(HLOOKUP(U43,'data page'!$H$31:$Z$33,3,0)," ")</f>
        <v> </v>
      </c>
      <c r="V44" s="32" t="str">
        <f>_xlfn.IFERROR(HLOOKUP(V43,'data page'!$H$36:$Z$38,3,0)," ")</f>
        <v> </v>
      </c>
      <c r="W44" s="32" t="str">
        <f>_xlfn.IFERROR(HLOOKUP(W43,'data page'!$H$41:$Z$43,3,0)," ")</f>
        <v> </v>
      </c>
      <c r="Y44" s="202"/>
    </row>
    <row r="45" spans="1:25" ht="15">
      <c r="A45" s="179">
        <v>6</v>
      </c>
      <c r="B45" s="186" t="str">
        <f>$B$19</f>
        <v>3:00-3:40</v>
      </c>
      <c r="C45" s="56"/>
      <c r="D45" s="56"/>
      <c r="E45" s="56"/>
      <c r="F45" s="56"/>
      <c r="G45" s="56"/>
      <c r="H45" s="56"/>
      <c r="I45" s="56"/>
      <c r="J45" s="56"/>
      <c r="K45" s="56"/>
      <c r="M45" s="179">
        <v>6</v>
      </c>
      <c r="N45" s="186" t="str">
        <f>$B$19</f>
        <v>3:00-3:40</v>
      </c>
      <c r="O45" s="56"/>
      <c r="P45" s="56"/>
      <c r="Q45" s="56"/>
      <c r="R45" s="56"/>
      <c r="S45" s="56"/>
      <c r="T45" s="56"/>
      <c r="U45" s="56"/>
      <c r="V45" s="56"/>
      <c r="W45" s="56"/>
      <c r="Y45" s="202"/>
    </row>
    <row r="46" spans="1:25" ht="15">
      <c r="A46" s="179"/>
      <c r="B46" s="187"/>
      <c r="C46" s="33" t="str">
        <f>_xlfn.IFERROR(HLOOKUP(office!C45,'data page'!$H$6:$Z$8,3,0)," ")</f>
        <v> </v>
      </c>
      <c r="D46" s="33" t="str">
        <f>_xlfn.IFERROR(HLOOKUP(D45,'data page'!$H$10:$Z$12,3,0)," ")</f>
        <v> </v>
      </c>
      <c r="E46" s="33" t="str">
        <f>_xlfn.IFERROR(HLOOKUP(E45,'data page'!$H$14:$Z$16,3,0)," ")</f>
        <v> </v>
      </c>
      <c r="F46" s="33" t="str">
        <f>_xlfn.IFERROR(HLOOKUP(F45,'data page'!$H$18:$Z$20,3,0)," ")</f>
        <v> </v>
      </c>
      <c r="G46" s="33" t="str">
        <f>_xlfn.IFERROR(HLOOKUP(G45,'data page'!$H$22:$Z$24,3,0)," ")</f>
        <v> </v>
      </c>
      <c r="H46" s="33" t="str">
        <f>_xlfn.IFERROR(HLOOKUP(H45,'data page'!$H$26:$Z$28,3,0)," ")</f>
        <v> </v>
      </c>
      <c r="I46" s="33" t="str">
        <f>_xlfn.IFERROR(HLOOKUP(I45,'data page'!$H$31:$Z$33,3,0)," ")</f>
        <v> </v>
      </c>
      <c r="J46" s="33" t="str">
        <f>_xlfn.IFERROR(HLOOKUP(J45,'data page'!$H$36:$Z$38,3,0)," ")</f>
        <v> </v>
      </c>
      <c r="K46" s="33" t="str">
        <f>_xlfn.IFERROR(HLOOKUP(K45,'data page'!$H$41:$Z$43,3,0)," ")</f>
        <v> </v>
      </c>
      <c r="M46" s="179"/>
      <c r="N46" s="187"/>
      <c r="O46" s="33" t="str">
        <f>_xlfn.IFERROR(HLOOKUP(office!O45,'data page'!$H$6:$Z$8,3,0)," ")</f>
        <v> </v>
      </c>
      <c r="P46" s="33" t="str">
        <f>_xlfn.IFERROR(HLOOKUP(P45,'data page'!$H$10:$Z$12,3,0)," ")</f>
        <v> </v>
      </c>
      <c r="Q46" s="33" t="str">
        <f>_xlfn.IFERROR(HLOOKUP(Q45,'data page'!$H$14:$Z$16,3,0)," ")</f>
        <v> </v>
      </c>
      <c r="R46" s="33" t="str">
        <f>_xlfn.IFERROR(HLOOKUP(R45,'data page'!$H$18:$Z$20,3,0)," ")</f>
        <v> </v>
      </c>
      <c r="S46" s="33" t="str">
        <f>_xlfn.IFERROR(HLOOKUP(S45,'data page'!$H$22:$Z$24,3,0)," ")</f>
        <v> </v>
      </c>
      <c r="T46" s="33" t="str">
        <f>_xlfn.IFERROR(HLOOKUP(T45,'data page'!$H$26:$Z$28,3,0)," ")</f>
        <v> </v>
      </c>
      <c r="U46" s="33" t="str">
        <f>_xlfn.IFERROR(HLOOKUP(U45,'data page'!$H$31:$Z$33,3,0)," ")</f>
        <v> </v>
      </c>
      <c r="V46" s="33" t="str">
        <f>_xlfn.IFERROR(HLOOKUP(V45,'data page'!$H$36:$Z$38,3,0)," ")</f>
        <v> </v>
      </c>
      <c r="W46" s="33" t="str">
        <f>_xlfn.IFERROR(HLOOKUP(W45,'data page'!$H$41:$Z$43,3,0)," ")</f>
        <v> </v>
      </c>
      <c r="Y46" s="202"/>
    </row>
    <row r="47" spans="1:25" ht="30" customHeight="1">
      <c r="A47" s="25"/>
      <c r="B47" s="24" t="str">
        <f>$B$21</f>
        <v>3:40-3:50</v>
      </c>
      <c r="C47" s="183" t="str">
        <f>C11</f>
        <v>લઘુવિશ્રાંતિ</v>
      </c>
      <c r="D47" s="184"/>
      <c r="E47" s="184"/>
      <c r="F47" s="184"/>
      <c r="G47" s="184"/>
      <c r="H47" s="184"/>
      <c r="I47" s="184"/>
      <c r="J47" s="184"/>
      <c r="K47" s="185"/>
      <c r="M47" s="25"/>
      <c r="N47" s="24" t="str">
        <f>$B$21</f>
        <v>3:40-3:50</v>
      </c>
      <c r="O47" s="183" t="str">
        <f>C47</f>
        <v>લઘુવિશ્રાંતિ</v>
      </c>
      <c r="P47" s="184"/>
      <c r="Q47" s="184"/>
      <c r="R47" s="184"/>
      <c r="S47" s="184"/>
      <c r="T47" s="184"/>
      <c r="U47" s="184"/>
      <c r="V47" s="184"/>
      <c r="W47" s="185"/>
      <c r="Y47" s="29"/>
    </row>
    <row r="48" spans="1:25" ht="15">
      <c r="A48" s="179">
        <v>7</v>
      </c>
      <c r="B48" s="186" t="str">
        <f>$B$22</f>
        <v>3:50-4:25</v>
      </c>
      <c r="C48" s="55"/>
      <c r="D48" s="55"/>
      <c r="E48" s="55"/>
      <c r="F48" s="55"/>
      <c r="G48" s="55"/>
      <c r="H48" s="55"/>
      <c r="I48" s="55"/>
      <c r="J48" s="55"/>
      <c r="K48" s="55"/>
      <c r="M48" s="179">
        <v>7</v>
      </c>
      <c r="N48" s="186" t="str">
        <f>$B$22</f>
        <v>3:50-4:25</v>
      </c>
      <c r="O48" s="55"/>
      <c r="P48" s="55"/>
      <c r="Q48" s="55"/>
      <c r="R48" s="55"/>
      <c r="S48" s="55"/>
      <c r="T48" s="55"/>
      <c r="U48" s="55"/>
      <c r="V48" s="55"/>
      <c r="W48" s="55"/>
      <c r="Y48" s="202"/>
    </row>
    <row r="49" spans="1:25" ht="15">
      <c r="A49" s="179"/>
      <c r="B49" s="187"/>
      <c r="C49" s="32" t="str">
        <f>_xlfn.IFERROR(HLOOKUP(office!C48,'data page'!$H$6:$Z$8,3,0)," ")</f>
        <v> </v>
      </c>
      <c r="D49" s="32" t="str">
        <f>_xlfn.IFERROR(HLOOKUP(D48,'data page'!$H$10:$Z$12,3,0)," ")</f>
        <v> </v>
      </c>
      <c r="E49" s="32" t="str">
        <f>_xlfn.IFERROR(HLOOKUP(E48,'data page'!$H$14:$Z$16,3,0)," ")</f>
        <v> </v>
      </c>
      <c r="F49" s="32" t="str">
        <f>_xlfn.IFERROR(HLOOKUP(F48,'data page'!$H$18:$Z$20,3,0)," ")</f>
        <v> </v>
      </c>
      <c r="G49" s="32" t="str">
        <f>_xlfn.IFERROR(HLOOKUP(G48,'data page'!$H$22:$Z$24,3,0)," ")</f>
        <v> </v>
      </c>
      <c r="H49" s="32" t="str">
        <f>_xlfn.IFERROR(HLOOKUP(H48,'data page'!$H$26:$Z$28,3,0)," ")</f>
        <v> </v>
      </c>
      <c r="I49" s="32" t="str">
        <f>_xlfn.IFERROR(HLOOKUP(I48,'data page'!$H$31:$Z$33,3,0)," ")</f>
        <v> </v>
      </c>
      <c r="J49" s="32" t="str">
        <f>_xlfn.IFERROR(HLOOKUP(J48,'data page'!$H$36:$Z$38,3,0)," ")</f>
        <v> </v>
      </c>
      <c r="K49" s="32" t="str">
        <f>_xlfn.IFERROR(HLOOKUP(K48,'data page'!$H$41:$Z$43,3,0)," ")</f>
        <v> </v>
      </c>
      <c r="M49" s="179"/>
      <c r="N49" s="187"/>
      <c r="O49" s="32" t="str">
        <f>_xlfn.IFERROR(HLOOKUP(office!O48,'data page'!$H$6:$Z$8,3,0)," ")</f>
        <v> </v>
      </c>
      <c r="P49" s="32" t="str">
        <f>_xlfn.IFERROR(HLOOKUP(P48,'data page'!$H$10:$Z$12,3,0)," ")</f>
        <v> </v>
      </c>
      <c r="Q49" s="32" t="str">
        <f>_xlfn.IFERROR(HLOOKUP(Q48,'data page'!$H$14:$Z$16,3,0)," ")</f>
        <v> </v>
      </c>
      <c r="R49" s="32" t="str">
        <f>_xlfn.IFERROR(HLOOKUP(R48,'data page'!$H$18:$Z$20,3,0)," ")</f>
        <v> </v>
      </c>
      <c r="S49" s="32" t="str">
        <f>_xlfn.IFERROR(HLOOKUP(S48,'data page'!$H$22:$Z$24,3,0)," ")</f>
        <v> </v>
      </c>
      <c r="T49" s="32" t="str">
        <f>_xlfn.IFERROR(HLOOKUP(T48,'data page'!$H$26:$Z$28,3,0)," ")</f>
        <v> </v>
      </c>
      <c r="U49" s="32" t="str">
        <f>_xlfn.IFERROR(HLOOKUP(U48,'data page'!$H$31:$Z$33,3,0)," ")</f>
        <v> </v>
      </c>
      <c r="V49" s="32" t="str">
        <f>_xlfn.IFERROR(HLOOKUP(V48,'data page'!$H$36:$Z$38,3,0)," ")</f>
        <v> </v>
      </c>
      <c r="W49" s="32" t="str">
        <f>_xlfn.IFERROR(HLOOKUP(W48,'data page'!$H$41:$Z$43,3,0)," ")</f>
        <v> </v>
      </c>
      <c r="Y49" s="202"/>
    </row>
    <row r="50" spans="1:25" ht="15">
      <c r="A50" s="179">
        <v>8</v>
      </c>
      <c r="B50" s="188" t="str">
        <f>$B$24</f>
        <v>4:25-5:00</v>
      </c>
      <c r="C50" s="56"/>
      <c r="D50" s="56"/>
      <c r="E50" s="56"/>
      <c r="F50" s="56"/>
      <c r="G50" s="56"/>
      <c r="H50" s="56"/>
      <c r="I50" s="56"/>
      <c r="J50" s="56"/>
      <c r="K50" s="56"/>
      <c r="M50" s="179">
        <v>8</v>
      </c>
      <c r="N50" s="188" t="str">
        <f>$B$24</f>
        <v>4:25-5:00</v>
      </c>
      <c r="O50" s="56"/>
      <c r="P50" s="56"/>
      <c r="Q50" s="56"/>
      <c r="R50" s="56"/>
      <c r="S50" s="56"/>
      <c r="T50" s="56"/>
      <c r="U50" s="56"/>
      <c r="V50" s="56"/>
      <c r="W50" s="56"/>
      <c r="Y50" s="202"/>
    </row>
    <row r="51" spans="1:25" ht="15">
      <c r="A51" s="179"/>
      <c r="B51" s="188"/>
      <c r="C51" s="33" t="str">
        <f>_xlfn.IFERROR(HLOOKUP(office!C50,'data page'!$H$6:$Z$8,3,0)," ")</f>
        <v> </v>
      </c>
      <c r="D51" s="33" t="str">
        <f>_xlfn.IFERROR(HLOOKUP(D50,'data page'!$H$10:$Z$12,3,0)," ")</f>
        <v> </v>
      </c>
      <c r="E51" s="33" t="str">
        <f>_xlfn.IFERROR(HLOOKUP(E50,'data page'!$H$14:$Z$16,3,0)," ")</f>
        <v> </v>
      </c>
      <c r="F51" s="33" t="str">
        <f>_xlfn.IFERROR(HLOOKUP(F50,'data page'!$H$18:$Z$20,3,0)," ")</f>
        <v> </v>
      </c>
      <c r="G51" s="33" t="str">
        <f>_xlfn.IFERROR(HLOOKUP(G50,'data page'!$H$22:$Z$24,3,0)," ")</f>
        <v> </v>
      </c>
      <c r="H51" s="33" t="str">
        <f>_xlfn.IFERROR(HLOOKUP(H50,'data page'!$H$26:$Z$28,3,0)," ")</f>
        <v> </v>
      </c>
      <c r="I51" s="33" t="str">
        <f>_xlfn.IFERROR(HLOOKUP(I50,'data page'!$H$31:$Z$33,3,0)," ")</f>
        <v> </v>
      </c>
      <c r="J51" s="33" t="str">
        <f>_xlfn.IFERROR(HLOOKUP(J50,'data page'!$H$36:$Z$38,3,0)," ")</f>
        <v> </v>
      </c>
      <c r="K51" s="33" t="str">
        <f>_xlfn.IFERROR(HLOOKUP(K50,'data page'!$H$41:$Z$43,3,0)," ")</f>
        <v> </v>
      </c>
      <c r="M51" s="179"/>
      <c r="N51" s="188"/>
      <c r="O51" s="33" t="str">
        <f>_xlfn.IFERROR(HLOOKUP(office!O50,'data page'!$H$6:$Z$8,3,0)," ")</f>
        <v> </v>
      </c>
      <c r="P51" s="33" t="str">
        <f>_xlfn.IFERROR(HLOOKUP(P50,'data page'!$H$10:$Z$12,3,0)," ")</f>
        <v> </v>
      </c>
      <c r="Q51" s="33" t="str">
        <f>_xlfn.IFERROR(HLOOKUP(Q50,'data page'!$H$14:$Z$16,3,0)," ")</f>
        <v> </v>
      </c>
      <c r="R51" s="33" t="str">
        <f>_xlfn.IFERROR(HLOOKUP(R50,'data page'!$H$18:$Z$20,3,0)," ")</f>
        <v> </v>
      </c>
      <c r="S51" s="33" t="str">
        <f>_xlfn.IFERROR(HLOOKUP(S50,'data page'!$H$22:$Z$24,3,0)," ")</f>
        <v> </v>
      </c>
      <c r="T51" s="33" t="str">
        <f>_xlfn.IFERROR(HLOOKUP(T50,'data page'!$H$26:$Z$28,3,0)," ")</f>
        <v> </v>
      </c>
      <c r="U51" s="33" t="str">
        <f>_xlfn.IFERROR(HLOOKUP(U50,'data page'!$H$31:$Z$33,3,0)," ")</f>
        <v> </v>
      </c>
      <c r="V51" s="33" t="str">
        <f>_xlfn.IFERROR(HLOOKUP(V50,'data page'!$H$36:$Z$38,3,0)," ")</f>
        <v> </v>
      </c>
      <c r="W51" s="33" t="str">
        <f>_xlfn.IFERROR(HLOOKUP(W50,'data page'!$H$41:$Z$43,3,0)," ")</f>
        <v> </v>
      </c>
      <c r="Y51" s="202"/>
    </row>
    <row r="52" spans="1:10" ht="15">
      <c r="A52" s="57"/>
      <c r="B52" s="30"/>
      <c r="C52" s="58"/>
      <c r="D52" s="58"/>
      <c r="E52" s="58"/>
      <c r="F52" s="58"/>
      <c r="G52" s="58"/>
      <c r="H52" s="58"/>
      <c r="I52" s="58"/>
      <c r="J52" s="58"/>
    </row>
    <row r="53" spans="1:10" ht="15.75" thickBot="1">
      <c r="A53" s="57"/>
      <c r="B53" s="30"/>
      <c r="C53" s="58"/>
      <c r="D53" s="58"/>
      <c r="E53" s="58"/>
      <c r="F53" s="58"/>
      <c r="G53" s="58"/>
      <c r="H53" s="58"/>
      <c r="I53" s="58"/>
      <c r="J53" s="58"/>
    </row>
    <row r="54" spans="13:25" ht="15.75" thickTop="1">
      <c r="M54" s="41"/>
      <c r="N54" s="42"/>
      <c r="O54" s="216" t="s">
        <v>51</v>
      </c>
      <c r="P54" s="216"/>
      <c r="Q54" s="216"/>
      <c r="R54" s="216"/>
      <c r="S54" s="216"/>
      <c r="T54" s="216"/>
      <c r="U54" s="216"/>
      <c r="V54" s="216"/>
      <c r="W54" s="42"/>
      <c r="X54" s="42"/>
      <c r="Y54" s="43"/>
    </row>
    <row r="55" spans="13:25" ht="15.75" thickBot="1">
      <c r="M55" s="44"/>
      <c r="N55" s="45"/>
      <c r="O55" s="217"/>
      <c r="P55" s="217"/>
      <c r="Q55" s="217"/>
      <c r="R55" s="217"/>
      <c r="S55" s="217"/>
      <c r="T55" s="217"/>
      <c r="U55" s="217"/>
      <c r="V55" s="217"/>
      <c r="W55" s="45"/>
      <c r="X55" s="45"/>
      <c r="Y55" s="46"/>
    </row>
    <row r="56" spans="2:25" ht="19.5" customHeight="1" thickBot="1" thickTop="1">
      <c r="B56" s="157" t="s">
        <v>55</v>
      </c>
      <c r="C56" s="158"/>
      <c r="D56" s="158"/>
      <c r="E56" s="158"/>
      <c r="F56" s="158"/>
      <c r="G56" s="158"/>
      <c r="H56" s="158"/>
      <c r="I56" s="159"/>
      <c r="M56" s="36" t="s">
        <v>1</v>
      </c>
      <c r="N56" s="170" t="s">
        <v>50</v>
      </c>
      <c r="O56" s="171"/>
      <c r="P56" s="172"/>
      <c r="Q56" s="39" t="s">
        <v>53</v>
      </c>
      <c r="R56" s="37" t="s">
        <v>27</v>
      </c>
      <c r="S56" s="37" t="s">
        <v>42</v>
      </c>
      <c r="T56" s="37" t="s">
        <v>43</v>
      </c>
      <c r="U56" s="37" t="s">
        <v>48</v>
      </c>
      <c r="V56" s="37" t="s">
        <v>45</v>
      </c>
      <c r="W56" s="37" t="s">
        <v>46</v>
      </c>
      <c r="X56" s="221" t="s">
        <v>52</v>
      </c>
      <c r="Y56" s="222"/>
    </row>
    <row r="57" spans="2:25" ht="19.5" customHeight="1" thickBot="1" thickTop="1">
      <c r="B57" s="160"/>
      <c r="C57" s="161"/>
      <c r="D57" s="161"/>
      <c r="E57" s="161"/>
      <c r="F57" s="161"/>
      <c r="G57" s="161"/>
      <c r="H57" s="161"/>
      <c r="I57" s="162"/>
      <c r="M57" s="38">
        <v>1</v>
      </c>
      <c r="N57" s="167">
        <f>'data page'!$B7</f>
        <v>0</v>
      </c>
      <c r="O57" s="168"/>
      <c r="P57" s="169"/>
      <c r="Q57" s="40">
        <f>'data page'!$C7</f>
        <v>0</v>
      </c>
      <c r="R57" s="5">
        <f>COUNTIF($C$7:$K$25,Q57)</f>
        <v>0</v>
      </c>
      <c r="S57" s="5">
        <f aca="true" t="shared" si="0" ref="S57:S81">COUNTIF($C$31:$K$51,Q57)</f>
        <v>0</v>
      </c>
      <c r="T57" s="5">
        <f>COUNTIF($O$7:$W$25,Q57)</f>
        <v>0</v>
      </c>
      <c r="U57" s="5">
        <f aca="true" t="shared" si="1" ref="U57:U81">COUNTIF($O$31:$W$51,Q57)</f>
        <v>0</v>
      </c>
      <c r="V57" s="5">
        <f>COUNTIF($AA$7:$AI$25,Q57)</f>
        <v>0</v>
      </c>
      <c r="W57" s="5">
        <f>COUNTIF($AA$31:$AI$42,Q57)</f>
        <v>0</v>
      </c>
      <c r="X57" s="212">
        <f>SUM(R57:W57)</f>
        <v>0</v>
      </c>
      <c r="Y57" s="213"/>
    </row>
    <row r="58" spans="2:35" ht="21.75" customHeight="1" thickBot="1" thickTop="1">
      <c r="B58" s="165" t="s">
        <v>47</v>
      </c>
      <c r="C58" s="166"/>
      <c r="D58" s="34" t="s">
        <v>27</v>
      </c>
      <c r="E58" s="34" t="s">
        <v>42</v>
      </c>
      <c r="F58" s="34" t="s">
        <v>43</v>
      </c>
      <c r="G58" s="34" t="s">
        <v>48</v>
      </c>
      <c r="H58" s="34" t="s">
        <v>45</v>
      </c>
      <c r="I58" s="34" t="s">
        <v>46</v>
      </c>
      <c r="M58" s="38">
        <v>2</v>
      </c>
      <c r="N58" s="167">
        <f>'data page'!$B8</f>
        <v>0</v>
      </c>
      <c r="O58" s="168"/>
      <c r="P58" s="169"/>
      <c r="Q58" s="40">
        <f>'data page'!$C8</f>
        <v>0</v>
      </c>
      <c r="R58" s="5">
        <f aca="true" t="shared" si="2" ref="R58:R81">COUNTIF($C$7:$K$25,Q58)</f>
        <v>0</v>
      </c>
      <c r="S58" s="5">
        <f t="shared" si="0"/>
        <v>0</v>
      </c>
      <c r="T58" s="5">
        <f aca="true" t="shared" si="3" ref="T58:T81">COUNTIF($O$7:$W$25,Q58)</f>
        <v>0</v>
      </c>
      <c r="U58" s="5">
        <f t="shared" si="1"/>
        <v>0</v>
      </c>
      <c r="V58" s="5">
        <f aca="true" t="shared" si="4" ref="V58:V81">COUNTIF($AA$7:$AI$25,Q58)</f>
        <v>0</v>
      </c>
      <c r="W58" s="5">
        <f aca="true" t="shared" si="5" ref="W58:W81">COUNTIF($AA$31:$AI$42,Q58)</f>
        <v>0</v>
      </c>
      <c r="X58" s="212">
        <f aca="true" t="shared" si="6" ref="X58:X81">SUM(R58:W58)</f>
        <v>0</v>
      </c>
      <c r="Y58" s="213"/>
      <c r="AB58" s="59"/>
      <c r="AC58" s="60"/>
      <c r="AD58" s="60"/>
      <c r="AE58" s="60"/>
      <c r="AF58" s="60"/>
      <c r="AG58" s="60"/>
      <c r="AH58" s="60"/>
      <c r="AI58" s="61"/>
    </row>
    <row r="59" spans="2:35" ht="21.75" customHeight="1" thickBot="1" thickTop="1">
      <c r="B59" s="163" t="s">
        <v>49</v>
      </c>
      <c r="C59" s="164"/>
      <c r="D59" s="34">
        <f>COUNTA(C7:K7,C9:K9,C12:K12,C14:K14,C17:K17,C19:K19,C22:K22,C24:K24)</f>
        <v>0</v>
      </c>
      <c r="E59" s="34">
        <f>COUNTA(C31:K31,C33:K33,C37:K37,C39:K39,C43:K43,C45:K45,C48:K48,C50:K50)</f>
        <v>0</v>
      </c>
      <c r="F59" s="34">
        <f>COUNTA(O7:W7,O9:W9,O12:W12,O14:W14,O17:W17,O19:W19,O22:W22,O24:W24)</f>
        <v>0</v>
      </c>
      <c r="G59" s="34">
        <f>COUNTA(O31:W31,O33:W33,O37:W37,O39:W39,O43:W43,O45:W45,O48:W48,O50:W50)</f>
        <v>0</v>
      </c>
      <c r="H59" s="34">
        <f>COUNTA(AA7:AI7,AA9:AI9,AA12:AI12,AA14:AI14,AA17:AI17,AA19:AI19,AA22:AI22,AA24:AI24)</f>
        <v>0</v>
      </c>
      <c r="I59" s="34">
        <f>COUNTA(AA31:AI31,AA33:AI33,AA35:AI35,AA39:AI39,AA41:AI41)</f>
        <v>0</v>
      </c>
      <c r="M59" s="38">
        <v>3</v>
      </c>
      <c r="N59" s="167">
        <f>'data page'!$B9</f>
        <v>0</v>
      </c>
      <c r="O59" s="168"/>
      <c r="P59" s="169"/>
      <c r="Q59" s="40">
        <f>'data page'!$C9</f>
        <v>0</v>
      </c>
      <c r="R59" s="5">
        <f t="shared" si="2"/>
        <v>0</v>
      </c>
      <c r="S59" s="5">
        <f t="shared" si="0"/>
        <v>0</v>
      </c>
      <c r="T59" s="5">
        <f t="shared" si="3"/>
        <v>0</v>
      </c>
      <c r="U59" s="5">
        <f t="shared" si="1"/>
        <v>0</v>
      </c>
      <c r="V59" s="5">
        <f t="shared" si="4"/>
        <v>0</v>
      </c>
      <c r="W59" s="5">
        <f t="shared" si="5"/>
        <v>0</v>
      </c>
      <c r="X59" s="212">
        <f t="shared" si="6"/>
        <v>0</v>
      </c>
      <c r="Y59" s="213"/>
      <c r="AB59" s="62"/>
      <c r="AC59" s="31"/>
      <c r="AD59" s="31"/>
      <c r="AE59" s="31"/>
      <c r="AF59" s="31"/>
      <c r="AG59" s="31"/>
      <c r="AH59" s="31"/>
      <c r="AI59" s="63"/>
    </row>
    <row r="60" spans="2:35" ht="21.75" customHeight="1" thickBot="1" thickTop="1">
      <c r="B60" s="214" t="str">
        <f>'data page'!$H$6</f>
        <v>ગુજરાતી</v>
      </c>
      <c r="C60" s="215"/>
      <c r="D60" s="5">
        <f>COUNTIF($C$7:$K$25,B60)</f>
        <v>0</v>
      </c>
      <c r="E60" s="5">
        <f aca="true" t="shared" si="7" ref="E60:E82">COUNTIF($C$31:$K$51,B60)</f>
        <v>0</v>
      </c>
      <c r="F60" s="5">
        <f>COUNTIF($O$7:$W$25,B60)</f>
        <v>0</v>
      </c>
      <c r="G60" s="5">
        <f aca="true" t="shared" si="8" ref="G60:G82">COUNTIF($O$31:$W$51,B60)</f>
        <v>0</v>
      </c>
      <c r="H60" s="5">
        <f>COUNTIF($AA$7:$AI$25,B60)</f>
        <v>0</v>
      </c>
      <c r="I60" s="5">
        <f>COUNTIF($AA$31:$AI$42,B60)</f>
        <v>0</v>
      </c>
      <c r="M60" s="38">
        <v>4</v>
      </c>
      <c r="N60" s="167">
        <f>'data page'!$B10</f>
        <v>0</v>
      </c>
      <c r="O60" s="168"/>
      <c r="P60" s="169"/>
      <c r="Q60" s="40">
        <f>'data page'!$C10</f>
        <v>0</v>
      </c>
      <c r="R60" s="5">
        <f t="shared" si="2"/>
        <v>0</v>
      </c>
      <c r="S60" s="5">
        <f t="shared" si="0"/>
        <v>0</v>
      </c>
      <c r="T60" s="5">
        <f t="shared" si="3"/>
        <v>0</v>
      </c>
      <c r="U60" s="5">
        <f t="shared" si="1"/>
        <v>0</v>
      </c>
      <c r="V60" s="5">
        <f t="shared" si="4"/>
        <v>0</v>
      </c>
      <c r="W60" s="5">
        <f t="shared" si="5"/>
        <v>0</v>
      </c>
      <c r="X60" s="212">
        <f t="shared" si="6"/>
        <v>0</v>
      </c>
      <c r="Y60" s="213"/>
      <c r="AB60" s="62"/>
      <c r="AC60" s="31"/>
      <c r="AD60" s="31"/>
      <c r="AE60" s="31"/>
      <c r="AF60" s="31"/>
      <c r="AG60" s="31"/>
      <c r="AH60" s="31"/>
      <c r="AI60" s="63"/>
    </row>
    <row r="61" spans="2:35" ht="23.25" thickBot="1" thickTop="1">
      <c r="B61" s="214" t="str">
        <f>'data page'!$I$6</f>
        <v>ગણિત</v>
      </c>
      <c r="C61" s="215"/>
      <c r="D61" s="5">
        <f aca="true" t="shared" si="9" ref="D61:D82">COUNTIF($C$7:$K$25,B61)</f>
        <v>0</v>
      </c>
      <c r="E61" s="5">
        <f t="shared" si="7"/>
        <v>0</v>
      </c>
      <c r="F61" s="5">
        <f aca="true" t="shared" si="10" ref="F61:F82">COUNTIF($O$7:$W$25,B61)</f>
        <v>0</v>
      </c>
      <c r="G61" s="5">
        <f t="shared" si="8"/>
        <v>0</v>
      </c>
      <c r="H61" s="5">
        <f aca="true" t="shared" si="11" ref="H61:H82">COUNTIF($AA$7:$AI$25,B61)</f>
        <v>0</v>
      </c>
      <c r="I61" s="5">
        <f aca="true" t="shared" si="12" ref="I61:I82">COUNTIF($AA$31:$AI$42,B61)</f>
        <v>0</v>
      </c>
      <c r="M61" s="38">
        <v>5</v>
      </c>
      <c r="N61" s="167">
        <f>'data page'!$B11</f>
        <v>0</v>
      </c>
      <c r="O61" s="168"/>
      <c r="P61" s="169"/>
      <c r="Q61" s="40">
        <f>'data page'!$C11</f>
        <v>0</v>
      </c>
      <c r="R61" s="5">
        <f t="shared" si="2"/>
        <v>0</v>
      </c>
      <c r="S61" s="5">
        <f t="shared" si="0"/>
        <v>0</v>
      </c>
      <c r="T61" s="5">
        <f t="shared" si="3"/>
        <v>0</v>
      </c>
      <c r="U61" s="5">
        <f t="shared" si="1"/>
        <v>0</v>
      </c>
      <c r="V61" s="5">
        <f t="shared" si="4"/>
        <v>0</v>
      </c>
      <c r="W61" s="5">
        <f t="shared" si="5"/>
        <v>0</v>
      </c>
      <c r="X61" s="212">
        <f t="shared" si="6"/>
        <v>0</v>
      </c>
      <c r="Y61" s="213"/>
      <c r="AB61" s="71">
        <v>1</v>
      </c>
      <c r="AC61" s="155" t="s">
        <v>56</v>
      </c>
      <c r="AD61" s="155"/>
      <c r="AE61" s="155"/>
      <c r="AF61" s="155"/>
      <c r="AG61" s="155"/>
      <c r="AH61" s="155"/>
      <c r="AI61" s="156"/>
    </row>
    <row r="62" spans="2:35" ht="23.25" thickBot="1" thickTop="1">
      <c r="B62" s="214" t="str">
        <f>'data page'!$J$6</f>
        <v>વિ. અને ટેક.</v>
      </c>
      <c r="C62" s="215"/>
      <c r="D62" s="5">
        <f t="shared" si="9"/>
        <v>0</v>
      </c>
      <c r="E62" s="5">
        <f t="shared" si="7"/>
        <v>0</v>
      </c>
      <c r="F62" s="5">
        <f t="shared" si="10"/>
        <v>0</v>
      </c>
      <c r="G62" s="5">
        <f t="shared" si="8"/>
        <v>0</v>
      </c>
      <c r="H62" s="5">
        <f t="shared" si="11"/>
        <v>0</v>
      </c>
      <c r="I62" s="5">
        <f t="shared" si="12"/>
        <v>0</v>
      </c>
      <c r="M62" s="38">
        <v>6</v>
      </c>
      <c r="N62" s="167">
        <f>'data page'!$B12</f>
        <v>0</v>
      </c>
      <c r="O62" s="168"/>
      <c r="P62" s="169"/>
      <c r="Q62" s="40">
        <f>'data page'!$C12</f>
        <v>0</v>
      </c>
      <c r="R62" s="5">
        <f t="shared" si="2"/>
        <v>0</v>
      </c>
      <c r="S62" s="5">
        <f t="shared" si="0"/>
        <v>0</v>
      </c>
      <c r="T62" s="5">
        <f t="shared" si="3"/>
        <v>0</v>
      </c>
      <c r="U62" s="5">
        <f t="shared" si="1"/>
        <v>0</v>
      </c>
      <c r="V62" s="5">
        <f t="shared" si="4"/>
        <v>0</v>
      </c>
      <c r="W62" s="5">
        <f t="shared" si="5"/>
        <v>0</v>
      </c>
      <c r="X62" s="212">
        <f t="shared" si="6"/>
        <v>0</v>
      </c>
      <c r="Y62" s="213"/>
      <c r="AB62" s="72"/>
      <c r="AC62" s="64"/>
      <c r="AD62" s="64"/>
      <c r="AE62" s="64"/>
      <c r="AF62" s="64"/>
      <c r="AG62" s="64"/>
      <c r="AH62" s="64"/>
      <c r="AI62" s="65"/>
    </row>
    <row r="63" spans="2:35" ht="23.25" thickBot="1" thickTop="1">
      <c r="B63" s="214" t="str">
        <f>'data page'!$K$6</f>
        <v>હિન્દી</v>
      </c>
      <c r="C63" s="215"/>
      <c r="D63" s="5">
        <f t="shared" si="9"/>
        <v>0</v>
      </c>
      <c r="E63" s="5">
        <f t="shared" si="7"/>
        <v>0</v>
      </c>
      <c r="F63" s="5">
        <f t="shared" si="10"/>
        <v>0</v>
      </c>
      <c r="G63" s="5">
        <f t="shared" si="8"/>
        <v>0</v>
      </c>
      <c r="H63" s="5">
        <f t="shared" si="11"/>
        <v>0</v>
      </c>
      <c r="I63" s="5">
        <f t="shared" si="12"/>
        <v>0</v>
      </c>
      <c r="M63" s="38">
        <v>7</v>
      </c>
      <c r="N63" s="167">
        <f>'data page'!$B13</f>
        <v>0</v>
      </c>
      <c r="O63" s="168"/>
      <c r="P63" s="169"/>
      <c r="Q63" s="40">
        <f>'data page'!$C13</f>
        <v>0</v>
      </c>
      <c r="R63" s="5">
        <f t="shared" si="2"/>
        <v>0</v>
      </c>
      <c r="S63" s="5">
        <f t="shared" si="0"/>
        <v>0</v>
      </c>
      <c r="T63" s="5">
        <f t="shared" si="3"/>
        <v>0</v>
      </c>
      <c r="U63" s="5">
        <f t="shared" si="1"/>
        <v>0</v>
      </c>
      <c r="V63" s="5">
        <f t="shared" si="4"/>
        <v>0</v>
      </c>
      <c r="W63" s="5">
        <f t="shared" si="5"/>
        <v>0</v>
      </c>
      <c r="X63" s="212">
        <f t="shared" si="6"/>
        <v>0</v>
      </c>
      <c r="Y63" s="213"/>
      <c r="AB63" s="73">
        <v>2</v>
      </c>
      <c r="AC63" s="155" t="s">
        <v>57</v>
      </c>
      <c r="AD63" s="155"/>
      <c r="AE63" s="155"/>
      <c r="AF63" s="155"/>
      <c r="AG63" s="155"/>
      <c r="AH63" s="155"/>
      <c r="AI63" s="156"/>
    </row>
    <row r="64" spans="2:35" ht="23.25" thickBot="1" thickTop="1">
      <c r="B64" s="214" t="str">
        <f>'data page'!$L$6</f>
        <v>સા. વિજ્ઞાન</v>
      </c>
      <c r="C64" s="215"/>
      <c r="D64" s="5">
        <f t="shared" si="9"/>
        <v>0</v>
      </c>
      <c r="E64" s="5">
        <f t="shared" si="7"/>
        <v>0</v>
      </c>
      <c r="F64" s="5">
        <f t="shared" si="10"/>
        <v>0</v>
      </c>
      <c r="G64" s="5">
        <f t="shared" si="8"/>
        <v>0</v>
      </c>
      <c r="H64" s="5">
        <f t="shared" si="11"/>
        <v>0</v>
      </c>
      <c r="I64" s="5">
        <f t="shared" si="12"/>
        <v>0</v>
      </c>
      <c r="M64" s="38">
        <v>8</v>
      </c>
      <c r="N64" s="167">
        <f>'data page'!$B14</f>
        <v>0</v>
      </c>
      <c r="O64" s="168"/>
      <c r="P64" s="169"/>
      <c r="Q64" s="40">
        <f>'data page'!$C14</f>
        <v>0</v>
      </c>
      <c r="R64" s="5">
        <f t="shared" si="2"/>
        <v>0</v>
      </c>
      <c r="S64" s="5">
        <f t="shared" si="0"/>
        <v>0</v>
      </c>
      <c r="T64" s="5">
        <f t="shared" si="3"/>
        <v>0</v>
      </c>
      <c r="U64" s="5">
        <f t="shared" si="1"/>
        <v>0</v>
      </c>
      <c r="V64" s="5">
        <f t="shared" si="4"/>
        <v>0</v>
      </c>
      <c r="W64" s="5">
        <f t="shared" si="5"/>
        <v>0</v>
      </c>
      <c r="X64" s="212">
        <f t="shared" si="6"/>
        <v>0</v>
      </c>
      <c r="Y64" s="213"/>
      <c r="AB64" s="72"/>
      <c r="AC64" s="66"/>
      <c r="AD64" s="64"/>
      <c r="AE64" s="64"/>
      <c r="AF64" s="64"/>
      <c r="AG64" s="64"/>
      <c r="AH64" s="64"/>
      <c r="AI64" s="65"/>
    </row>
    <row r="65" spans="2:35" ht="24.75" thickBot="1" thickTop="1">
      <c r="B65" s="214" t="str">
        <f>'data page'!$M$6</f>
        <v>અંગ્રેજી</v>
      </c>
      <c r="C65" s="215"/>
      <c r="D65" s="5">
        <f t="shared" si="9"/>
        <v>0</v>
      </c>
      <c r="E65" s="5">
        <f t="shared" si="7"/>
        <v>0</v>
      </c>
      <c r="F65" s="5">
        <f t="shared" si="10"/>
        <v>0</v>
      </c>
      <c r="G65" s="5">
        <f t="shared" si="8"/>
        <v>0</v>
      </c>
      <c r="H65" s="5">
        <f t="shared" si="11"/>
        <v>0</v>
      </c>
      <c r="I65" s="5">
        <f t="shared" si="12"/>
        <v>0</v>
      </c>
      <c r="M65" s="38">
        <v>9</v>
      </c>
      <c r="N65" s="167">
        <f>'data page'!$B15</f>
        <v>0</v>
      </c>
      <c r="O65" s="168"/>
      <c r="P65" s="169"/>
      <c r="Q65" s="40">
        <f>'data page'!$C15</f>
        <v>0</v>
      </c>
      <c r="R65" s="5">
        <f t="shared" si="2"/>
        <v>0</v>
      </c>
      <c r="S65" s="5">
        <f t="shared" si="0"/>
        <v>0</v>
      </c>
      <c r="T65" s="5">
        <f t="shared" si="3"/>
        <v>0</v>
      </c>
      <c r="U65" s="5">
        <f t="shared" si="1"/>
        <v>0</v>
      </c>
      <c r="V65" s="5">
        <f t="shared" si="4"/>
        <v>0</v>
      </c>
      <c r="W65" s="5">
        <f t="shared" si="5"/>
        <v>0</v>
      </c>
      <c r="X65" s="212">
        <f t="shared" si="6"/>
        <v>0</v>
      </c>
      <c r="Y65" s="213"/>
      <c r="AA65" s="69"/>
      <c r="AB65" s="70">
        <v>3</v>
      </c>
      <c r="AC65" s="155" t="s">
        <v>58</v>
      </c>
      <c r="AD65" s="155"/>
      <c r="AE65" s="155"/>
      <c r="AF65" s="155"/>
      <c r="AG65" s="155"/>
      <c r="AH65" s="155"/>
      <c r="AI65" s="156"/>
    </row>
    <row r="66" spans="2:35" ht="23.25" thickBot="1" thickTop="1">
      <c r="B66" s="214" t="str">
        <f>'data page'!$N$6</f>
        <v>સંસ્કૃત</v>
      </c>
      <c r="C66" s="215"/>
      <c r="D66" s="5">
        <f t="shared" si="9"/>
        <v>0</v>
      </c>
      <c r="E66" s="5">
        <f t="shared" si="7"/>
        <v>0</v>
      </c>
      <c r="F66" s="5">
        <f t="shared" si="10"/>
        <v>0</v>
      </c>
      <c r="G66" s="5">
        <f t="shared" si="8"/>
        <v>0</v>
      </c>
      <c r="H66" s="5">
        <f t="shared" si="11"/>
        <v>0</v>
      </c>
      <c r="I66" s="5">
        <f t="shared" si="12"/>
        <v>0</v>
      </c>
      <c r="M66" s="38">
        <v>10</v>
      </c>
      <c r="N66" s="167">
        <f>'data page'!$B16</f>
        <v>0</v>
      </c>
      <c r="O66" s="168"/>
      <c r="P66" s="169"/>
      <c r="Q66" s="40">
        <f>'data page'!$C16</f>
        <v>0</v>
      </c>
      <c r="R66" s="5">
        <f t="shared" si="2"/>
        <v>0</v>
      </c>
      <c r="S66" s="5">
        <f t="shared" si="0"/>
        <v>0</v>
      </c>
      <c r="T66" s="5">
        <f t="shared" si="3"/>
        <v>0</v>
      </c>
      <c r="U66" s="5">
        <f t="shared" si="1"/>
        <v>0</v>
      </c>
      <c r="V66" s="5">
        <f t="shared" si="4"/>
        <v>0</v>
      </c>
      <c r="W66" s="5">
        <f t="shared" si="5"/>
        <v>0</v>
      </c>
      <c r="X66" s="212">
        <f t="shared" si="6"/>
        <v>0</v>
      </c>
      <c r="Y66" s="213"/>
      <c r="AA66" s="67"/>
      <c r="AB66" s="72"/>
      <c r="AC66" s="64"/>
      <c r="AD66" s="64"/>
      <c r="AE66" s="64"/>
      <c r="AF66" s="64"/>
      <c r="AG66" s="64"/>
      <c r="AH66" s="64"/>
      <c r="AI66" s="65"/>
    </row>
    <row r="67" spans="2:35" ht="23.25" thickBot="1" thickTop="1">
      <c r="B67" s="214" t="str">
        <f>'data page'!$O$6</f>
        <v>computer</v>
      </c>
      <c r="C67" s="215"/>
      <c r="D67" s="5">
        <f t="shared" si="9"/>
        <v>0</v>
      </c>
      <c r="E67" s="5">
        <f t="shared" si="7"/>
        <v>0</v>
      </c>
      <c r="F67" s="5">
        <f t="shared" si="10"/>
        <v>0</v>
      </c>
      <c r="G67" s="5">
        <f t="shared" si="8"/>
        <v>0</v>
      </c>
      <c r="H67" s="5">
        <f t="shared" si="11"/>
        <v>0</v>
      </c>
      <c r="I67" s="5">
        <f t="shared" si="12"/>
        <v>0</v>
      </c>
      <c r="M67" s="38">
        <v>11</v>
      </c>
      <c r="N67" s="167">
        <f>'data page'!$B17</f>
        <v>0</v>
      </c>
      <c r="O67" s="168"/>
      <c r="P67" s="169"/>
      <c r="Q67" s="40">
        <f>'data page'!$C17</f>
        <v>0</v>
      </c>
      <c r="R67" s="5">
        <f t="shared" si="2"/>
        <v>0</v>
      </c>
      <c r="S67" s="5">
        <f t="shared" si="0"/>
        <v>0</v>
      </c>
      <c r="T67" s="5">
        <f t="shared" si="3"/>
        <v>0</v>
      </c>
      <c r="U67" s="5">
        <f t="shared" si="1"/>
        <v>0</v>
      </c>
      <c r="V67" s="5">
        <f t="shared" si="4"/>
        <v>0</v>
      </c>
      <c r="W67" s="5">
        <f t="shared" si="5"/>
        <v>0</v>
      </c>
      <c r="X67" s="212">
        <f t="shared" si="6"/>
        <v>0</v>
      </c>
      <c r="Y67" s="213"/>
      <c r="AB67" s="124">
        <v>4</v>
      </c>
      <c r="AC67" s="155" t="s">
        <v>59</v>
      </c>
      <c r="AD67" s="155"/>
      <c r="AE67" s="155"/>
      <c r="AF67" s="155"/>
      <c r="AG67" s="155"/>
      <c r="AH67" s="155"/>
      <c r="AI67" s="156"/>
    </row>
    <row r="68" spans="2:35" ht="23.25" thickBot="1" thickTop="1">
      <c r="B68" s="214" t="str">
        <f>'data page'!$P$6</f>
        <v>ચિત્રકલા</v>
      </c>
      <c r="C68" s="215"/>
      <c r="D68" s="5">
        <f t="shared" si="9"/>
        <v>0</v>
      </c>
      <c r="E68" s="5">
        <f t="shared" si="7"/>
        <v>0</v>
      </c>
      <c r="F68" s="5">
        <f t="shared" si="10"/>
        <v>0</v>
      </c>
      <c r="G68" s="5">
        <f t="shared" si="8"/>
        <v>0</v>
      </c>
      <c r="H68" s="5">
        <f t="shared" si="11"/>
        <v>0</v>
      </c>
      <c r="I68" s="5">
        <f t="shared" si="12"/>
        <v>0</v>
      </c>
      <c r="M68" s="38">
        <v>12</v>
      </c>
      <c r="N68" s="167">
        <f>'data page'!$B18</f>
        <v>0</v>
      </c>
      <c r="O68" s="168"/>
      <c r="P68" s="169"/>
      <c r="Q68" s="40">
        <f>'data page'!$C18</f>
        <v>0</v>
      </c>
      <c r="R68" s="5">
        <f t="shared" si="2"/>
        <v>0</v>
      </c>
      <c r="S68" s="5">
        <f t="shared" si="0"/>
        <v>0</v>
      </c>
      <c r="T68" s="5">
        <f t="shared" si="3"/>
        <v>0</v>
      </c>
      <c r="U68" s="5">
        <f t="shared" si="1"/>
        <v>0</v>
      </c>
      <c r="V68" s="5">
        <f t="shared" si="4"/>
        <v>0</v>
      </c>
      <c r="W68" s="5">
        <f t="shared" si="5"/>
        <v>0</v>
      </c>
      <c r="X68" s="212">
        <f t="shared" si="6"/>
        <v>0</v>
      </c>
      <c r="Y68" s="213"/>
      <c r="AB68" s="121"/>
      <c r="AC68" s="122"/>
      <c r="AD68" s="122"/>
      <c r="AE68" s="122"/>
      <c r="AF68" s="122"/>
      <c r="AG68" s="122"/>
      <c r="AH68" s="122"/>
      <c r="AI68" s="123"/>
    </row>
    <row r="69" spans="2:35" ht="23.25" thickBot="1" thickTop="1">
      <c r="B69" s="214" t="str">
        <f>'data page'!$Q$6</f>
        <v>બાગાયત</v>
      </c>
      <c r="C69" s="215"/>
      <c r="D69" s="5">
        <f t="shared" si="9"/>
        <v>0</v>
      </c>
      <c r="E69" s="5">
        <f t="shared" si="7"/>
        <v>0</v>
      </c>
      <c r="F69" s="5">
        <f t="shared" si="10"/>
        <v>0</v>
      </c>
      <c r="G69" s="5">
        <f t="shared" si="8"/>
        <v>0</v>
      </c>
      <c r="H69" s="5">
        <f t="shared" si="11"/>
        <v>0</v>
      </c>
      <c r="I69" s="5">
        <f t="shared" si="12"/>
        <v>0</v>
      </c>
      <c r="M69" s="38">
        <v>13</v>
      </c>
      <c r="N69" s="167">
        <f>'data page'!$B19</f>
        <v>0</v>
      </c>
      <c r="O69" s="168"/>
      <c r="P69" s="169"/>
      <c r="Q69" s="40">
        <f>'data page'!$C19</f>
        <v>0</v>
      </c>
      <c r="R69" s="5">
        <f t="shared" si="2"/>
        <v>0</v>
      </c>
      <c r="S69" s="5">
        <f t="shared" si="0"/>
        <v>0</v>
      </c>
      <c r="T69" s="5">
        <f t="shared" si="3"/>
        <v>0</v>
      </c>
      <c r="U69" s="5">
        <f t="shared" si="1"/>
        <v>0</v>
      </c>
      <c r="V69" s="5">
        <f t="shared" si="4"/>
        <v>0</v>
      </c>
      <c r="W69" s="5">
        <f t="shared" si="5"/>
        <v>0</v>
      </c>
      <c r="X69" s="212">
        <f t="shared" si="6"/>
        <v>0</v>
      </c>
      <c r="Y69" s="213"/>
      <c r="AB69" s="125">
        <v>5</v>
      </c>
      <c r="AC69" s="151" t="s">
        <v>84</v>
      </c>
      <c r="AD69" s="151"/>
      <c r="AE69" s="151"/>
      <c r="AF69" s="151"/>
      <c r="AG69" s="151"/>
      <c r="AH69" s="151"/>
      <c r="AI69" s="152"/>
    </row>
    <row r="70" spans="2:28" ht="23.25" thickBot="1" thickTop="1">
      <c r="B70" s="214" t="str">
        <f>'data page'!$R$6</f>
        <v>P.T.</v>
      </c>
      <c r="C70" s="215"/>
      <c r="D70" s="5">
        <f t="shared" si="9"/>
        <v>0</v>
      </c>
      <c r="E70" s="5">
        <f t="shared" si="7"/>
        <v>0</v>
      </c>
      <c r="F70" s="5">
        <f t="shared" si="10"/>
        <v>0</v>
      </c>
      <c r="G70" s="5">
        <f t="shared" si="8"/>
        <v>0</v>
      </c>
      <c r="H70" s="5">
        <f t="shared" si="11"/>
        <v>0</v>
      </c>
      <c r="I70" s="5">
        <f t="shared" si="12"/>
        <v>0</v>
      </c>
      <c r="M70" s="38">
        <v>14</v>
      </c>
      <c r="N70" s="167">
        <f>'data page'!$B20</f>
        <v>0</v>
      </c>
      <c r="O70" s="168"/>
      <c r="P70" s="169"/>
      <c r="Q70" s="40">
        <f>'data page'!$C20</f>
        <v>0</v>
      </c>
      <c r="R70" s="5">
        <f t="shared" si="2"/>
        <v>0</v>
      </c>
      <c r="S70" s="5">
        <f t="shared" si="0"/>
        <v>0</v>
      </c>
      <c r="T70" s="5">
        <f t="shared" si="3"/>
        <v>0</v>
      </c>
      <c r="U70" s="5">
        <f t="shared" si="1"/>
        <v>0</v>
      </c>
      <c r="V70" s="5">
        <f t="shared" si="4"/>
        <v>0</v>
      </c>
      <c r="W70" s="5">
        <f t="shared" si="5"/>
        <v>0</v>
      </c>
      <c r="X70" s="212">
        <f t="shared" si="6"/>
        <v>0</v>
      </c>
      <c r="Y70" s="213"/>
      <c r="AB70" s="68"/>
    </row>
    <row r="71" spans="2:25" ht="23.25" thickBot="1" thickTop="1">
      <c r="B71" s="214" t="str">
        <f>'data page'!$S$6</f>
        <v>C.A.</v>
      </c>
      <c r="C71" s="215"/>
      <c r="D71" s="5">
        <f t="shared" si="9"/>
        <v>0</v>
      </c>
      <c r="E71" s="5">
        <f t="shared" si="7"/>
        <v>0</v>
      </c>
      <c r="F71" s="5">
        <f t="shared" si="10"/>
        <v>0</v>
      </c>
      <c r="G71" s="5">
        <f t="shared" si="8"/>
        <v>0</v>
      </c>
      <c r="H71" s="5">
        <f t="shared" si="11"/>
        <v>0</v>
      </c>
      <c r="I71" s="5">
        <f t="shared" si="12"/>
        <v>0</v>
      </c>
      <c r="M71" s="38">
        <v>15</v>
      </c>
      <c r="N71" s="167">
        <f>'data page'!$B21</f>
        <v>0</v>
      </c>
      <c r="O71" s="168"/>
      <c r="P71" s="169"/>
      <c r="Q71" s="40">
        <f>'data page'!$C21</f>
        <v>0</v>
      </c>
      <c r="R71" s="5">
        <f t="shared" si="2"/>
        <v>0</v>
      </c>
      <c r="S71" s="5">
        <f t="shared" si="0"/>
        <v>0</v>
      </c>
      <c r="T71" s="5">
        <f t="shared" si="3"/>
        <v>0</v>
      </c>
      <c r="U71" s="5">
        <f t="shared" si="1"/>
        <v>0</v>
      </c>
      <c r="V71" s="5">
        <f t="shared" si="4"/>
        <v>0</v>
      </c>
      <c r="W71" s="5">
        <f t="shared" si="5"/>
        <v>0</v>
      </c>
      <c r="X71" s="212">
        <f t="shared" si="6"/>
        <v>0</v>
      </c>
      <c r="Y71" s="213"/>
    </row>
    <row r="72" spans="2:25" ht="23.25" thickBot="1" thickTop="1">
      <c r="B72" s="214" t="str">
        <f>'data page'!$T$6</f>
        <v>M.D.</v>
      </c>
      <c r="C72" s="215"/>
      <c r="D72" s="5">
        <f t="shared" si="9"/>
        <v>0</v>
      </c>
      <c r="E72" s="5">
        <f t="shared" si="7"/>
        <v>0</v>
      </c>
      <c r="F72" s="5">
        <f t="shared" si="10"/>
        <v>0</v>
      </c>
      <c r="G72" s="5">
        <f t="shared" si="8"/>
        <v>0</v>
      </c>
      <c r="H72" s="5">
        <f t="shared" si="11"/>
        <v>0</v>
      </c>
      <c r="I72" s="5">
        <f t="shared" si="12"/>
        <v>0</v>
      </c>
      <c r="M72" s="38">
        <v>16</v>
      </c>
      <c r="N72" s="167">
        <f>'data page'!$B22</f>
        <v>0</v>
      </c>
      <c r="O72" s="168"/>
      <c r="P72" s="169"/>
      <c r="Q72" s="40">
        <f>'data page'!$C22</f>
        <v>0</v>
      </c>
      <c r="R72" s="5">
        <f t="shared" si="2"/>
        <v>0</v>
      </c>
      <c r="S72" s="5">
        <f t="shared" si="0"/>
        <v>0</v>
      </c>
      <c r="T72" s="5">
        <f t="shared" si="3"/>
        <v>0</v>
      </c>
      <c r="U72" s="5">
        <f t="shared" si="1"/>
        <v>0</v>
      </c>
      <c r="V72" s="5">
        <f t="shared" si="4"/>
        <v>0</v>
      </c>
      <c r="W72" s="5">
        <f t="shared" si="5"/>
        <v>0</v>
      </c>
      <c r="X72" s="212">
        <f t="shared" si="6"/>
        <v>0</v>
      </c>
      <c r="Y72" s="213"/>
    </row>
    <row r="73" spans="2:25" ht="23.25" thickBot="1" thickTop="1">
      <c r="B73" s="214">
        <f>'data page'!$U$6</f>
        <v>1</v>
      </c>
      <c r="C73" s="215"/>
      <c r="D73" s="5">
        <f t="shared" si="9"/>
        <v>0</v>
      </c>
      <c r="E73" s="5">
        <f t="shared" si="7"/>
        <v>0</v>
      </c>
      <c r="F73" s="5">
        <f t="shared" si="10"/>
        <v>0</v>
      </c>
      <c r="G73" s="5">
        <f t="shared" si="8"/>
        <v>0</v>
      </c>
      <c r="H73" s="5">
        <f t="shared" si="11"/>
        <v>0</v>
      </c>
      <c r="I73" s="5">
        <f t="shared" si="12"/>
        <v>0</v>
      </c>
      <c r="M73" s="38">
        <v>17</v>
      </c>
      <c r="N73" s="167">
        <f>'data page'!$B23</f>
        <v>0</v>
      </c>
      <c r="O73" s="168"/>
      <c r="P73" s="169"/>
      <c r="Q73" s="40">
        <f>'data page'!$C23</f>
        <v>0</v>
      </c>
      <c r="R73" s="5">
        <f t="shared" si="2"/>
        <v>0</v>
      </c>
      <c r="S73" s="5">
        <f t="shared" si="0"/>
        <v>0</v>
      </c>
      <c r="T73" s="5">
        <f t="shared" si="3"/>
        <v>0</v>
      </c>
      <c r="U73" s="5">
        <f t="shared" si="1"/>
        <v>0</v>
      </c>
      <c r="V73" s="5">
        <f t="shared" si="4"/>
        <v>0</v>
      </c>
      <c r="W73" s="5">
        <f t="shared" si="5"/>
        <v>0</v>
      </c>
      <c r="X73" s="212">
        <f t="shared" si="6"/>
        <v>0</v>
      </c>
      <c r="Y73" s="213"/>
    </row>
    <row r="74" spans="2:25" ht="23.25" thickBot="1" thickTop="1">
      <c r="B74" s="214">
        <f>'data page'!$V$6</f>
        <v>2</v>
      </c>
      <c r="C74" s="215"/>
      <c r="D74" s="5">
        <f t="shared" si="9"/>
        <v>0</v>
      </c>
      <c r="E74" s="5">
        <f t="shared" si="7"/>
        <v>0</v>
      </c>
      <c r="F74" s="5">
        <f t="shared" si="10"/>
        <v>0</v>
      </c>
      <c r="G74" s="5">
        <f t="shared" si="8"/>
        <v>0</v>
      </c>
      <c r="H74" s="5">
        <f t="shared" si="11"/>
        <v>0</v>
      </c>
      <c r="I74" s="5">
        <f t="shared" si="12"/>
        <v>0</v>
      </c>
      <c r="M74" s="38">
        <v>18</v>
      </c>
      <c r="N74" s="167">
        <f>'data page'!$B24</f>
        <v>0</v>
      </c>
      <c r="O74" s="168"/>
      <c r="P74" s="169"/>
      <c r="Q74" s="40">
        <f>'data page'!$C24</f>
        <v>0</v>
      </c>
      <c r="R74" s="5">
        <f t="shared" si="2"/>
        <v>0</v>
      </c>
      <c r="S74" s="5">
        <f t="shared" si="0"/>
        <v>0</v>
      </c>
      <c r="T74" s="5">
        <f t="shared" si="3"/>
        <v>0</v>
      </c>
      <c r="U74" s="5">
        <f t="shared" si="1"/>
        <v>0</v>
      </c>
      <c r="V74" s="5">
        <f t="shared" si="4"/>
        <v>0</v>
      </c>
      <c r="W74" s="5">
        <f t="shared" si="5"/>
        <v>0</v>
      </c>
      <c r="X74" s="212">
        <f t="shared" si="6"/>
        <v>0</v>
      </c>
      <c r="Y74" s="213"/>
    </row>
    <row r="75" spans="2:25" ht="23.25" thickBot="1" thickTop="1">
      <c r="B75" s="214">
        <f>'data page'!$W$6</f>
        <v>3</v>
      </c>
      <c r="C75" s="215"/>
      <c r="D75" s="5">
        <f t="shared" si="9"/>
        <v>0</v>
      </c>
      <c r="E75" s="5">
        <f t="shared" si="7"/>
        <v>0</v>
      </c>
      <c r="F75" s="5">
        <f t="shared" si="10"/>
        <v>0</v>
      </c>
      <c r="G75" s="5">
        <f t="shared" si="8"/>
        <v>0</v>
      </c>
      <c r="H75" s="5">
        <f t="shared" si="11"/>
        <v>0</v>
      </c>
      <c r="I75" s="5">
        <f t="shared" si="12"/>
        <v>0</v>
      </c>
      <c r="M75" s="38">
        <v>19</v>
      </c>
      <c r="N75" s="167">
        <f>'data page'!$B25</f>
        <v>0</v>
      </c>
      <c r="O75" s="168"/>
      <c r="P75" s="169"/>
      <c r="Q75" s="40">
        <f>'data page'!$C25</f>
        <v>0</v>
      </c>
      <c r="R75" s="5">
        <f t="shared" si="2"/>
        <v>0</v>
      </c>
      <c r="S75" s="5">
        <f t="shared" si="0"/>
        <v>0</v>
      </c>
      <c r="T75" s="5">
        <f t="shared" si="3"/>
        <v>0</v>
      </c>
      <c r="U75" s="5">
        <f t="shared" si="1"/>
        <v>0</v>
      </c>
      <c r="V75" s="5">
        <f t="shared" si="4"/>
        <v>0</v>
      </c>
      <c r="W75" s="5">
        <f t="shared" si="5"/>
        <v>0</v>
      </c>
      <c r="X75" s="212">
        <f t="shared" si="6"/>
        <v>0</v>
      </c>
      <c r="Y75" s="213"/>
    </row>
    <row r="76" spans="2:25" ht="23.25" thickBot="1" thickTop="1">
      <c r="B76" s="214">
        <f>'data page'!$X$6</f>
        <v>4</v>
      </c>
      <c r="C76" s="215"/>
      <c r="D76" s="5">
        <f t="shared" si="9"/>
        <v>0</v>
      </c>
      <c r="E76" s="5">
        <f t="shared" si="7"/>
        <v>0</v>
      </c>
      <c r="F76" s="5">
        <f t="shared" si="10"/>
        <v>0</v>
      </c>
      <c r="G76" s="5">
        <f t="shared" si="8"/>
        <v>0</v>
      </c>
      <c r="H76" s="5">
        <f t="shared" si="11"/>
        <v>0</v>
      </c>
      <c r="I76" s="5">
        <f t="shared" si="12"/>
        <v>0</v>
      </c>
      <c r="M76" s="38">
        <v>20</v>
      </c>
      <c r="N76" s="167">
        <f>'data page'!$B26</f>
        <v>0</v>
      </c>
      <c r="O76" s="168"/>
      <c r="P76" s="169"/>
      <c r="Q76" s="40">
        <f>'data page'!$C26</f>
        <v>0</v>
      </c>
      <c r="R76" s="5">
        <f t="shared" si="2"/>
        <v>0</v>
      </c>
      <c r="S76" s="5">
        <f t="shared" si="0"/>
        <v>0</v>
      </c>
      <c r="T76" s="5">
        <f t="shared" si="3"/>
        <v>0</v>
      </c>
      <c r="U76" s="5">
        <f t="shared" si="1"/>
        <v>0</v>
      </c>
      <c r="V76" s="5">
        <f t="shared" si="4"/>
        <v>0</v>
      </c>
      <c r="W76" s="5">
        <f t="shared" si="5"/>
        <v>0</v>
      </c>
      <c r="X76" s="212">
        <f t="shared" si="6"/>
        <v>0</v>
      </c>
      <c r="Y76" s="213"/>
    </row>
    <row r="77" spans="2:25" ht="23.25" thickBot="1" thickTop="1">
      <c r="B77" s="214">
        <f>'data page'!$Y$6</f>
        <v>5</v>
      </c>
      <c r="C77" s="215"/>
      <c r="D77" s="5">
        <f t="shared" si="9"/>
        <v>0</v>
      </c>
      <c r="E77" s="5">
        <f t="shared" si="7"/>
        <v>0</v>
      </c>
      <c r="F77" s="5">
        <f t="shared" si="10"/>
        <v>0</v>
      </c>
      <c r="G77" s="5">
        <f t="shared" si="8"/>
        <v>0</v>
      </c>
      <c r="H77" s="5">
        <f t="shared" si="11"/>
        <v>0</v>
      </c>
      <c r="I77" s="5">
        <f t="shared" si="12"/>
        <v>0</v>
      </c>
      <c r="M77" s="38">
        <v>21</v>
      </c>
      <c r="N77" s="167">
        <f>'data page'!$B27</f>
        <v>0</v>
      </c>
      <c r="O77" s="168"/>
      <c r="P77" s="169"/>
      <c r="Q77" s="40">
        <f>'data page'!$C27</f>
        <v>0</v>
      </c>
      <c r="R77" s="5">
        <f t="shared" si="2"/>
        <v>0</v>
      </c>
      <c r="S77" s="5">
        <f t="shared" si="0"/>
        <v>0</v>
      </c>
      <c r="T77" s="5">
        <f t="shared" si="3"/>
        <v>0</v>
      </c>
      <c r="U77" s="5">
        <f t="shared" si="1"/>
        <v>0</v>
      </c>
      <c r="V77" s="5">
        <f t="shared" si="4"/>
        <v>0</v>
      </c>
      <c r="W77" s="5">
        <f t="shared" si="5"/>
        <v>0</v>
      </c>
      <c r="X77" s="212">
        <f t="shared" si="6"/>
        <v>0</v>
      </c>
      <c r="Y77" s="213"/>
    </row>
    <row r="78" spans="2:25" ht="23.25" thickBot="1" thickTop="1">
      <c r="B78" s="214">
        <f>'data page'!$Z$6</f>
        <v>6</v>
      </c>
      <c r="C78" s="215"/>
      <c r="D78" s="5">
        <f t="shared" si="9"/>
        <v>0</v>
      </c>
      <c r="E78" s="5">
        <f t="shared" si="7"/>
        <v>0</v>
      </c>
      <c r="F78" s="5">
        <f t="shared" si="10"/>
        <v>0</v>
      </c>
      <c r="G78" s="5">
        <f t="shared" si="8"/>
        <v>0</v>
      </c>
      <c r="H78" s="5">
        <f t="shared" si="11"/>
        <v>0</v>
      </c>
      <c r="I78" s="5">
        <f t="shared" si="12"/>
        <v>0</v>
      </c>
      <c r="M78" s="38">
        <v>22</v>
      </c>
      <c r="N78" s="167">
        <f>'data page'!$B28</f>
        <v>0</v>
      </c>
      <c r="O78" s="168"/>
      <c r="P78" s="169"/>
      <c r="Q78" s="40">
        <f>'data page'!$C28</f>
        <v>0</v>
      </c>
      <c r="R78" s="5">
        <f t="shared" si="2"/>
        <v>0</v>
      </c>
      <c r="S78" s="5">
        <f t="shared" si="0"/>
        <v>0</v>
      </c>
      <c r="T78" s="5">
        <f t="shared" si="3"/>
        <v>0</v>
      </c>
      <c r="U78" s="5">
        <f t="shared" si="1"/>
        <v>0</v>
      </c>
      <c r="V78" s="5">
        <f t="shared" si="4"/>
        <v>0</v>
      </c>
      <c r="W78" s="5">
        <f t="shared" si="5"/>
        <v>0</v>
      </c>
      <c r="X78" s="212">
        <f t="shared" si="6"/>
        <v>0</v>
      </c>
      <c r="Y78" s="213"/>
    </row>
    <row r="79" spans="2:25" ht="23.25" thickBot="1" thickTop="1">
      <c r="B79" s="214">
        <f>'data page'!$AA$6</f>
        <v>7</v>
      </c>
      <c r="C79" s="215"/>
      <c r="D79" s="5">
        <f t="shared" si="9"/>
        <v>0</v>
      </c>
      <c r="E79" s="5">
        <f t="shared" si="7"/>
        <v>0</v>
      </c>
      <c r="F79" s="5">
        <f t="shared" si="10"/>
        <v>0</v>
      </c>
      <c r="G79" s="5">
        <f t="shared" si="8"/>
        <v>0</v>
      </c>
      <c r="H79" s="5">
        <f t="shared" si="11"/>
        <v>0</v>
      </c>
      <c r="I79" s="5">
        <f t="shared" si="12"/>
        <v>0</v>
      </c>
      <c r="M79" s="38">
        <v>23</v>
      </c>
      <c r="N79" s="167">
        <f>'data page'!$B29</f>
        <v>0</v>
      </c>
      <c r="O79" s="168"/>
      <c r="P79" s="169"/>
      <c r="Q79" s="40">
        <f>'data page'!$C29</f>
        <v>0</v>
      </c>
      <c r="R79" s="5">
        <f t="shared" si="2"/>
        <v>0</v>
      </c>
      <c r="S79" s="5">
        <f t="shared" si="0"/>
        <v>0</v>
      </c>
      <c r="T79" s="5">
        <f t="shared" si="3"/>
        <v>0</v>
      </c>
      <c r="U79" s="5">
        <f t="shared" si="1"/>
        <v>0</v>
      </c>
      <c r="V79" s="5">
        <f t="shared" si="4"/>
        <v>0</v>
      </c>
      <c r="W79" s="5">
        <f t="shared" si="5"/>
        <v>0</v>
      </c>
      <c r="X79" s="212">
        <f t="shared" si="6"/>
        <v>0</v>
      </c>
      <c r="Y79" s="213"/>
    </row>
    <row r="80" spans="2:25" ht="23.25" thickBot="1" thickTop="1">
      <c r="B80" s="214">
        <f>'data page'!$AB$6</f>
        <v>8</v>
      </c>
      <c r="C80" s="215"/>
      <c r="D80" s="5">
        <f t="shared" si="9"/>
        <v>0</v>
      </c>
      <c r="E80" s="5">
        <f t="shared" si="7"/>
        <v>0</v>
      </c>
      <c r="F80" s="5">
        <f t="shared" si="10"/>
        <v>0</v>
      </c>
      <c r="G80" s="5">
        <f t="shared" si="8"/>
        <v>0</v>
      </c>
      <c r="H80" s="5">
        <f t="shared" si="11"/>
        <v>0</v>
      </c>
      <c r="I80" s="5">
        <f t="shared" si="12"/>
        <v>0</v>
      </c>
      <c r="M80" s="38">
        <v>24</v>
      </c>
      <c r="N80" s="167">
        <f>'data page'!$B30</f>
        <v>0</v>
      </c>
      <c r="O80" s="168"/>
      <c r="P80" s="169"/>
      <c r="Q80" s="40">
        <f>'data page'!$C30</f>
        <v>0</v>
      </c>
      <c r="R80" s="5">
        <f t="shared" si="2"/>
        <v>0</v>
      </c>
      <c r="S80" s="5">
        <f t="shared" si="0"/>
        <v>0</v>
      </c>
      <c r="T80" s="5">
        <f t="shared" si="3"/>
        <v>0</v>
      </c>
      <c r="U80" s="5">
        <f t="shared" si="1"/>
        <v>0</v>
      </c>
      <c r="V80" s="5">
        <f t="shared" si="4"/>
        <v>0</v>
      </c>
      <c r="W80" s="5">
        <f t="shared" si="5"/>
        <v>0</v>
      </c>
      <c r="X80" s="212">
        <f t="shared" si="6"/>
        <v>0</v>
      </c>
      <c r="Y80" s="213"/>
    </row>
    <row r="81" spans="2:25" ht="23.25" thickBot="1" thickTop="1">
      <c r="B81" s="214">
        <f>'data page'!$AC$6</f>
        <v>9</v>
      </c>
      <c r="C81" s="215"/>
      <c r="D81" s="5">
        <f t="shared" si="9"/>
        <v>0</v>
      </c>
      <c r="E81" s="5">
        <f t="shared" si="7"/>
        <v>0</v>
      </c>
      <c r="F81" s="5">
        <f t="shared" si="10"/>
        <v>0</v>
      </c>
      <c r="G81" s="5">
        <f t="shared" si="8"/>
        <v>0</v>
      </c>
      <c r="H81" s="5">
        <f t="shared" si="11"/>
        <v>0</v>
      </c>
      <c r="I81" s="5">
        <f t="shared" si="12"/>
        <v>0</v>
      </c>
      <c r="M81" s="38">
        <v>25</v>
      </c>
      <c r="N81" s="167">
        <f>'data page'!$B31</f>
        <v>0</v>
      </c>
      <c r="O81" s="168"/>
      <c r="P81" s="169"/>
      <c r="Q81" s="40">
        <f>'data page'!$C31</f>
        <v>0</v>
      </c>
      <c r="R81" s="5">
        <f t="shared" si="2"/>
        <v>0</v>
      </c>
      <c r="S81" s="5">
        <f t="shared" si="0"/>
        <v>0</v>
      </c>
      <c r="T81" s="5">
        <f t="shared" si="3"/>
        <v>0</v>
      </c>
      <c r="U81" s="5">
        <f t="shared" si="1"/>
        <v>0</v>
      </c>
      <c r="V81" s="5">
        <f t="shared" si="4"/>
        <v>0</v>
      </c>
      <c r="W81" s="5">
        <f t="shared" si="5"/>
        <v>0</v>
      </c>
      <c r="X81" s="212">
        <f t="shared" si="6"/>
        <v>0</v>
      </c>
      <c r="Y81" s="213"/>
    </row>
    <row r="82" spans="2:25" ht="23.25" thickBot="1" thickTop="1">
      <c r="B82" s="214">
        <f>'data page'!$AD$6</f>
        <v>10</v>
      </c>
      <c r="C82" s="215"/>
      <c r="D82" s="5">
        <f t="shared" si="9"/>
        <v>0</v>
      </c>
      <c r="E82" s="5">
        <f t="shared" si="7"/>
        <v>0</v>
      </c>
      <c r="F82" s="5">
        <f t="shared" si="10"/>
        <v>0</v>
      </c>
      <c r="G82" s="5">
        <f t="shared" si="8"/>
        <v>0</v>
      </c>
      <c r="H82" s="5">
        <f t="shared" si="11"/>
        <v>0</v>
      </c>
      <c r="I82" s="5">
        <f t="shared" si="12"/>
        <v>0</v>
      </c>
      <c r="M82" s="35" t="s">
        <v>54</v>
      </c>
      <c r="N82" s="218"/>
      <c r="O82" s="219"/>
      <c r="P82" s="220"/>
      <c r="Q82" s="35"/>
      <c r="R82" s="47">
        <f aca="true" t="shared" si="13" ref="R82:W82">SUM(R57:R81)</f>
        <v>0</v>
      </c>
      <c r="S82" s="47">
        <f t="shared" si="13"/>
        <v>0</v>
      </c>
      <c r="T82" s="47">
        <f t="shared" si="13"/>
        <v>0</v>
      </c>
      <c r="U82" s="47">
        <f t="shared" si="13"/>
        <v>0</v>
      </c>
      <c r="V82" s="47">
        <f t="shared" si="13"/>
        <v>0</v>
      </c>
      <c r="W82" s="47">
        <f t="shared" si="13"/>
        <v>0</v>
      </c>
      <c r="X82" s="218"/>
      <c r="Y82" s="220"/>
    </row>
    <row r="83" ht="15.75" thickTop="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c r="B125" s="13"/>
    </row>
    <row r="126" ht="15" hidden="1">
      <c r="B126" s="13"/>
    </row>
    <row r="127" ht="15" hidden="1">
      <c r="B127" s="13"/>
    </row>
    <row r="128" ht="15" hidden="1">
      <c r="B128" s="13"/>
    </row>
    <row r="129" ht="15" hidden="1">
      <c r="B129" s="13"/>
    </row>
    <row r="130" ht="15" hidden="1">
      <c r="B130" s="13"/>
    </row>
    <row r="131" ht="15" hidden="1">
      <c r="B131" s="13"/>
    </row>
    <row r="132" ht="15" hidden="1">
      <c r="B132" s="13"/>
    </row>
    <row r="133" ht="15" hidden="1">
      <c r="B133" s="13"/>
    </row>
    <row r="134" ht="15" hidden="1">
      <c r="B134" s="13"/>
    </row>
    <row r="135" ht="15" hidden="1">
      <c r="B135" s="13"/>
    </row>
    <row r="136" ht="15" hidden="1">
      <c r="B136" s="13"/>
    </row>
    <row r="137" ht="15" hidden="1">
      <c r="B137" s="13"/>
    </row>
    <row r="138" ht="15" hidden="1">
      <c r="B138" s="13"/>
    </row>
    <row r="139" ht="15" hidden="1">
      <c r="B139" s="13"/>
    </row>
    <row r="140" ht="15" hidden="1">
      <c r="B140" s="13"/>
    </row>
    <row r="141" ht="15" hidden="1">
      <c r="B141" s="13"/>
    </row>
    <row r="142" ht="15" hidden="1">
      <c r="B142" s="13"/>
    </row>
    <row r="143" ht="15" hidden="1">
      <c r="B143" s="13"/>
    </row>
    <row r="144" ht="15"/>
  </sheetData>
  <sheetProtection password="BC71" sheet="1" formatCells="0" formatColumns="0" formatRows="0"/>
  <mergeCells count="231">
    <mergeCell ref="B35:B36"/>
    <mergeCell ref="C35:K36"/>
    <mergeCell ref="X60:Y60"/>
    <mergeCell ref="X61:Y61"/>
    <mergeCell ref="M45:M46"/>
    <mergeCell ref="B41:B42"/>
    <mergeCell ref="C41:K42"/>
    <mergeCell ref="M41:M42"/>
    <mergeCell ref="M37:M38"/>
    <mergeCell ref="X56:Y56"/>
    <mergeCell ref="A37:A38"/>
    <mergeCell ref="B37:B38"/>
    <mergeCell ref="A39:A40"/>
    <mergeCell ref="X76:Y76"/>
    <mergeCell ref="O54:V55"/>
    <mergeCell ref="N82:P82"/>
    <mergeCell ref="X82:Y82"/>
    <mergeCell ref="B60:C60"/>
    <mergeCell ref="B61:C61"/>
    <mergeCell ref="B62:C62"/>
    <mergeCell ref="X73:Y73"/>
    <mergeCell ref="X80:Y80"/>
    <mergeCell ref="X81:Y81"/>
    <mergeCell ref="X75:Y75"/>
    <mergeCell ref="X77:Y77"/>
    <mergeCell ref="X78:Y78"/>
    <mergeCell ref="X79:Y79"/>
    <mergeCell ref="N57:P57"/>
    <mergeCell ref="N58:P58"/>
    <mergeCell ref="N59:P59"/>
    <mergeCell ref="N60:P60"/>
    <mergeCell ref="X74:Y74"/>
    <mergeCell ref="X66:Y66"/>
    <mergeCell ref="X67:Y67"/>
    <mergeCell ref="X68:Y68"/>
    <mergeCell ref="X69:Y69"/>
    <mergeCell ref="X71:Y71"/>
    <mergeCell ref="X72:Y72"/>
    <mergeCell ref="B67:C67"/>
    <mergeCell ref="N61:P61"/>
    <mergeCell ref="N62:P62"/>
    <mergeCell ref="N63:P63"/>
    <mergeCell ref="N64:P64"/>
    <mergeCell ref="X62:Y62"/>
    <mergeCell ref="X63:Y63"/>
    <mergeCell ref="B63:C63"/>
    <mergeCell ref="X64:Y64"/>
    <mergeCell ref="N65:P65"/>
    <mergeCell ref="X65:Y65"/>
    <mergeCell ref="B68:C68"/>
    <mergeCell ref="B69:C69"/>
    <mergeCell ref="B70:C70"/>
    <mergeCell ref="X70:Y70"/>
    <mergeCell ref="N68:P68"/>
    <mergeCell ref="N69:P69"/>
    <mergeCell ref="N70:P70"/>
    <mergeCell ref="B64:C64"/>
    <mergeCell ref="B65:C65"/>
    <mergeCell ref="B66:C66"/>
    <mergeCell ref="B71:C71"/>
    <mergeCell ref="B72:C72"/>
    <mergeCell ref="B73:C73"/>
    <mergeCell ref="B74:C74"/>
    <mergeCell ref="B75:C75"/>
    <mergeCell ref="B76:C76"/>
    <mergeCell ref="B77:C77"/>
    <mergeCell ref="N79:P79"/>
    <mergeCell ref="N80:P80"/>
    <mergeCell ref="N74:P74"/>
    <mergeCell ref="N75:P75"/>
    <mergeCell ref="B78:C78"/>
    <mergeCell ref="B79:C79"/>
    <mergeCell ref="B80:C80"/>
    <mergeCell ref="B81:C81"/>
    <mergeCell ref="B82:C82"/>
    <mergeCell ref="N76:P76"/>
    <mergeCell ref="N77:P77"/>
    <mergeCell ref="N78:P78"/>
    <mergeCell ref="N71:P71"/>
    <mergeCell ref="N72:P72"/>
    <mergeCell ref="N81:P81"/>
    <mergeCell ref="N73:P73"/>
    <mergeCell ref="Z39:Z40"/>
    <mergeCell ref="Y50:Y51"/>
    <mergeCell ref="X57:Y57"/>
    <mergeCell ref="X58:Y58"/>
    <mergeCell ref="X59:Y59"/>
    <mergeCell ref="Y41:Y42"/>
    <mergeCell ref="Z41:Z42"/>
    <mergeCell ref="Y39:Y40"/>
    <mergeCell ref="Y48:Y49"/>
    <mergeCell ref="Y45:Y46"/>
    <mergeCell ref="AA30:AI30"/>
    <mergeCell ref="Y31:Y32"/>
    <mergeCell ref="Z31:Z32"/>
    <mergeCell ref="Z33:Z34"/>
    <mergeCell ref="Y37:Y38"/>
    <mergeCell ref="Z37:Z38"/>
    <mergeCell ref="Y35:Y36"/>
    <mergeCell ref="AA37:AI38"/>
    <mergeCell ref="AA16:AI16"/>
    <mergeCell ref="AA21:AI21"/>
    <mergeCell ref="Y22:Y23"/>
    <mergeCell ref="Z22:Z23"/>
    <mergeCell ref="Z24:Z25"/>
    <mergeCell ref="Y28:Y29"/>
    <mergeCell ref="Z28:Z29"/>
    <mergeCell ref="AA28:AI28"/>
    <mergeCell ref="Z17:Z18"/>
    <mergeCell ref="Y12:Y13"/>
    <mergeCell ref="Z12:Z13"/>
    <mergeCell ref="Y14:Y15"/>
    <mergeCell ref="Z14:Z15"/>
    <mergeCell ref="Z4:Z5"/>
    <mergeCell ref="Z35:Z36"/>
    <mergeCell ref="Y19:Y20"/>
    <mergeCell ref="Z19:Z20"/>
    <mergeCell ref="AA4:AI4"/>
    <mergeCell ref="AA6:AI6"/>
    <mergeCell ref="Y7:Y8"/>
    <mergeCell ref="Z7:Z8"/>
    <mergeCell ref="Y9:Y10"/>
    <mergeCell ref="Z9:Z10"/>
    <mergeCell ref="Y4:Y5"/>
    <mergeCell ref="AA11:AI11"/>
    <mergeCell ref="M48:M49"/>
    <mergeCell ref="N48:N49"/>
    <mergeCell ref="M50:M51"/>
    <mergeCell ref="N50:N51"/>
    <mergeCell ref="Y17:Y18"/>
    <mergeCell ref="Y24:Y25"/>
    <mergeCell ref="Y33:Y34"/>
    <mergeCell ref="M35:M36"/>
    <mergeCell ref="Y43:Y44"/>
    <mergeCell ref="N39:N40"/>
    <mergeCell ref="M43:M44"/>
    <mergeCell ref="N43:N44"/>
    <mergeCell ref="N41:N42"/>
    <mergeCell ref="N45:N46"/>
    <mergeCell ref="O47:W47"/>
    <mergeCell ref="O41:W42"/>
    <mergeCell ref="O30:W30"/>
    <mergeCell ref="M31:M32"/>
    <mergeCell ref="N31:N32"/>
    <mergeCell ref="M33:M34"/>
    <mergeCell ref="N33:N34"/>
    <mergeCell ref="N35:N36"/>
    <mergeCell ref="O35:W36"/>
    <mergeCell ref="N37:N38"/>
    <mergeCell ref="M39:M40"/>
    <mergeCell ref="O21:W21"/>
    <mergeCell ref="M22:M23"/>
    <mergeCell ref="N22:N23"/>
    <mergeCell ref="M24:M25"/>
    <mergeCell ref="N24:N25"/>
    <mergeCell ref="M28:M29"/>
    <mergeCell ref="N28:N29"/>
    <mergeCell ref="O28:W28"/>
    <mergeCell ref="A28:A29"/>
    <mergeCell ref="B28:B29"/>
    <mergeCell ref="C28:K28"/>
    <mergeCell ref="M4:M5"/>
    <mergeCell ref="N4:N5"/>
    <mergeCell ref="O4:W4"/>
    <mergeCell ref="O6:W6"/>
    <mergeCell ref="M7:M8"/>
    <mergeCell ref="N7:N8"/>
    <mergeCell ref="M9:M10"/>
    <mergeCell ref="A45:A46"/>
    <mergeCell ref="B45:B46"/>
    <mergeCell ref="C47:K47"/>
    <mergeCell ref="A48:A49"/>
    <mergeCell ref="B48:B49"/>
    <mergeCell ref="A50:A51"/>
    <mergeCell ref="B50:B51"/>
    <mergeCell ref="B39:B40"/>
    <mergeCell ref="A43:A44"/>
    <mergeCell ref="B43:B44"/>
    <mergeCell ref="C30:K30"/>
    <mergeCell ref="A31:A32"/>
    <mergeCell ref="B31:B32"/>
    <mergeCell ref="A33:A34"/>
    <mergeCell ref="B33:B34"/>
    <mergeCell ref="A35:A36"/>
    <mergeCell ref="A41:A42"/>
    <mergeCell ref="O11:W11"/>
    <mergeCell ref="M12:M13"/>
    <mergeCell ref="N12:N13"/>
    <mergeCell ref="M14:M15"/>
    <mergeCell ref="N14:N15"/>
    <mergeCell ref="O16:W16"/>
    <mergeCell ref="A22:A23"/>
    <mergeCell ref="B22:B23"/>
    <mergeCell ref="C11:K11"/>
    <mergeCell ref="C21:K21"/>
    <mergeCell ref="C16:K16"/>
    <mergeCell ref="N9:N10"/>
    <mergeCell ref="M17:M18"/>
    <mergeCell ref="N17:N18"/>
    <mergeCell ref="M19:M20"/>
    <mergeCell ref="N19:N20"/>
    <mergeCell ref="A12:A13"/>
    <mergeCell ref="B12:B13"/>
    <mergeCell ref="A14:A15"/>
    <mergeCell ref="B14:B15"/>
    <mergeCell ref="A24:A25"/>
    <mergeCell ref="B24:B25"/>
    <mergeCell ref="A17:A18"/>
    <mergeCell ref="B17:B18"/>
    <mergeCell ref="A19:A20"/>
    <mergeCell ref="B19:B20"/>
    <mergeCell ref="N56:P56"/>
    <mergeCell ref="N67:P67"/>
    <mergeCell ref="A4:A5"/>
    <mergeCell ref="B4:B5"/>
    <mergeCell ref="C4:K4"/>
    <mergeCell ref="C6:K6"/>
    <mergeCell ref="A7:A8"/>
    <mergeCell ref="B7:B8"/>
    <mergeCell ref="A9:A10"/>
    <mergeCell ref="B9:B10"/>
    <mergeCell ref="AC69:AI69"/>
    <mergeCell ref="P2:T3"/>
    <mergeCell ref="AC67:AI67"/>
    <mergeCell ref="B56:I57"/>
    <mergeCell ref="AC61:AI61"/>
    <mergeCell ref="AC63:AI63"/>
    <mergeCell ref="AC65:AI65"/>
    <mergeCell ref="B59:C59"/>
    <mergeCell ref="B58:C58"/>
    <mergeCell ref="N66:P66"/>
  </mergeCells>
  <conditionalFormatting sqref="C8:K8">
    <cfRule type="containsBlanks" priority="72" dxfId="20" stopIfTrue="1">
      <formula>LEN(TRIM(C8))=0</formula>
    </cfRule>
  </conditionalFormatting>
  <conditionalFormatting sqref="C10:K10">
    <cfRule type="duplicateValues" priority="68" dxfId="21" stopIfTrue="1">
      <formula>AND(COUNTIF($C$10:$K$10,C10)&gt;1,NOT(ISBLANK(C10)))</formula>
    </cfRule>
  </conditionalFormatting>
  <conditionalFormatting sqref="C13:K13">
    <cfRule type="duplicateValues" priority="67" dxfId="21" stopIfTrue="1">
      <formula>AND(COUNTIF($C$13:$K$13,C13)&gt;1,NOT(ISBLANK(C13)))</formula>
    </cfRule>
  </conditionalFormatting>
  <conditionalFormatting sqref="C15:K15">
    <cfRule type="duplicateValues" priority="66" dxfId="21" stopIfTrue="1">
      <formula>AND(COUNTIF($C$15:$K$15,C15)&gt;1,NOT(ISBLANK(C15)))</formula>
    </cfRule>
  </conditionalFormatting>
  <conditionalFormatting sqref="C18:K18">
    <cfRule type="duplicateValues" priority="65" dxfId="21" stopIfTrue="1">
      <formula>AND(COUNTIF($C$18:$K$18,C18)&gt;1,NOT(ISBLANK(C18)))</formula>
    </cfRule>
  </conditionalFormatting>
  <conditionalFormatting sqref="C20:K20">
    <cfRule type="duplicateValues" priority="64" dxfId="21" stopIfTrue="1">
      <formula>AND(COUNTIF($C$20:$K$20,C20)&gt;1,NOT(ISBLANK(C20)))</formula>
    </cfRule>
  </conditionalFormatting>
  <conditionalFormatting sqref="C23:K23">
    <cfRule type="duplicateValues" priority="63" dxfId="21" stopIfTrue="1">
      <formula>AND(COUNTIF($C$23:$K$23,C23)&gt;1,NOT(ISBLANK(C23)))</formula>
    </cfRule>
  </conditionalFormatting>
  <conditionalFormatting sqref="C25:K25">
    <cfRule type="duplicateValues" priority="62" dxfId="21" stopIfTrue="1">
      <formula>AND(COUNTIF($C$25:$K$25,C25)&gt;1,NOT(ISBLANK(C25)))</formula>
    </cfRule>
  </conditionalFormatting>
  <conditionalFormatting sqref="C32:K32">
    <cfRule type="duplicateValues" priority="61" dxfId="21" stopIfTrue="1">
      <formula>AND(COUNTIF($C$32:$K$32,C32)&gt;1,NOT(ISBLANK(C32)))</formula>
    </cfRule>
  </conditionalFormatting>
  <conditionalFormatting sqref="C34:K34 C35">
    <cfRule type="duplicateValues" priority="60" dxfId="21" stopIfTrue="1">
      <formula>AND(COUNTIF($C$34:$K$34,C34)+COUNTIF($C$35:$C$35,C34)&gt;1,NOT(ISBLANK(C34)))</formula>
    </cfRule>
  </conditionalFormatting>
  <conditionalFormatting sqref="C38:K38">
    <cfRule type="duplicateValues" priority="59" dxfId="21" stopIfTrue="1">
      <formula>AND(COUNTIF($C$38:$K$38,C38)&gt;1,NOT(ISBLANK(C38)))</formula>
    </cfRule>
  </conditionalFormatting>
  <conditionalFormatting sqref="C40:K40 C41">
    <cfRule type="duplicateValues" priority="58" dxfId="21" stopIfTrue="1">
      <formula>AND(COUNTIF($C$40:$K$40,C40)+COUNTIF($C$41:$C$41,C40)&gt;1,NOT(ISBLANK(C40)))</formula>
    </cfRule>
  </conditionalFormatting>
  <conditionalFormatting sqref="C44:K44">
    <cfRule type="duplicateValues" priority="57" dxfId="21" stopIfTrue="1">
      <formula>AND(COUNTIF($C$44:$K$44,C44)&gt;1,NOT(ISBLANK(C44)))</formula>
    </cfRule>
  </conditionalFormatting>
  <conditionalFormatting sqref="C46:K46">
    <cfRule type="duplicateValues" priority="56" dxfId="21" stopIfTrue="1">
      <formula>AND(COUNTIF($C$46:$K$46,C46)&gt;1,NOT(ISBLANK(C46)))</formula>
    </cfRule>
  </conditionalFormatting>
  <conditionalFormatting sqref="C49:K49">
    <cfRule type="duplicateValues" priority="55" dxfId="21" stopIfTrue="1">
      <formula>AND(COUNTIF($C$49:$K$49,C49)&gt;1,NOT(ISBLANK(C49)))</formula>
    </cfRule>
  </conditionalFormatting>
  <conditionalFormatting sqref="C51:K51 C52:J53">
    <cfRule type="duplicateValues" priority="54" dxfId="21" stopIfTrue="1">
      <formula>AND(COUNTIF($C$51:$K$51,C51)+COUNTIF($C$52:$J$53,C51)&gt;1,NOT(ISBLANK(C51)))</formula>
    </cfRule>
  </conditionalFormatting>
  <conditionalFormatting sqref="O8:W8">
    <cfRule type="duplicateValues" priority="53" dxfId="21" stopIfTrue="1">
      <formula>AND(COUNTIF($O$8:$W$8,O8)&gt;1,NOT(ISBLANK(O8)))</formula>
    </cfRule>
  </conditionalFormatting>
  <conditionalFormatting sqref="O10:W10">
    <cfRule type="duplicateValues" priority="52" dxfId="21" stopIfTrue="1">
      <formula>AND(COUNTIF($O$10:$W$10,O10)&gt;1,NOT(ISBLANK(O10)))</formula>
    </cfRule>
  </conditionalFormatting>
  <conditionalFormatting sqref="O13:W13">
    <cfRule type="duplicateValues" priority="51" dxfId="21" stopIfTrue="1">
      <formula>AND(COUNTIF($O$13:$W$13,O13)&gt;1,NOT(ISBLANK(O13)))</formula>
    </cfRule>
  </conditionalFormatting>
  <conditionalFormatting sqref="O15:W15">
    <cfRule type="duplicateValues" priority="50" dxfId="21" stopIfTrue="1">
      <formula>AND(COUNTIF($O$15:$W$15,O15)&gt;1,NOT(ISBLANK(O15)))</formula>
    </cfRule>
  </conditionalFormatting>
  <conditionalFormatting sqref="O18:W18">
    <cfRule type="duplicateValues" priority="49" dxfId="21" stopIfTrue="1">
      <formula>AND(COUNTIF($O$18:$W$18,O18)&gt;1,NOT(ISBLANK(O18)))</formula>
    </cfRule>
  </conditionalFormatting>
  <conditionalFormatting sqref="O20:W20">
    <cfRule type="duplicateValues" priority="48" dxfId="21" stopIfTrue="1">
      <formula>AND(COUNTIF($O$20:$W$20,O20)&gt;1,NOT(ISBLANK(O20)))</formula>
    </cfRule>
  </conditionalFormatting>
  <conditionalFormatting sqref="O23:W23">
    <cfRule type="duplicateValues" priority="47" dxfId="21" stopIfTrue="1">
      <formula>AND(COUNTIF($O$23:$W$23,O23)&gt;1,NOT(ISBLANK(O23)))</formula>
    </cfRule>
  </conditionalFormatting>
  <conditionalFormatting sqref="O25:W25">
    <cfRule type="duplicateValues" priority="46" dxfId="21" stopIfTrue="1">
      <formula>AND(COUNTIF($O$25:$W$25,O25)&gt;1,NOT(ISBLANK(O25)))</formula>
    </cfRule>
  </conditionalFormatting>
  <conditionalFormatting sqref="O32:W32">
    <cfRule type="duplicateValues" priority="45" dxfId="21" stopIfTrue="1">
      <formula>AND(COUNTIF($O$32:$W$32,O32)&gt;1,NOT(ISBLANK(O32)))</formula>
    </cfRule>
  </conditionalFormatting>
  <conditionalFormatting sqref="O34:W34 O35">
    <cfRule type="duplicateValues" priority="44" dxfId="21" stopIfTrue="1">
      <formula>AND(COUNTIF($O$34:$W$34,O34)+COUNTIF($O$35:$O$35,O34)&gt;1,NOT(ISBLANK(O34)))</formula>
    </cfRule>
  </conditionalFormatting>
  <conditionalFormatting sqref="O38:W38">
    <cfRule type="duplicateValues" priority="43" dxfId="21" stopIfTrue="1">
      <formula>AND(COUNTIF($O$38:$W$38,O38)&gt;1,NOT(ISBLANK(O38)))</formula>
    </cfRule>
  </conditionalFormatting>
  <conditionalFormatting sqref="O40:W40 O41">
    <cfRule type="duplicateValues" priority="42" dxfId="21" stopIfTrue="1">
      <formula>AND(COUNTIF($O$40:$W$40,O40)+COUNTIF($O$41:$O$41,O40)&gt;1,NOT(ISBLANK(O40)))</formula>
    </cfRule>
  </conditionalFormatting>
  <conditionalFormatting sqref="O44:W44">
    <cfRule type="duplicateValues" priority="41" dxfId="21" stopIfTrue="1">
      <formula>AND(COUNTIF($O$44:$W$44,O44)&gt;1,NOT(ISBLANK(O44)))</formula>
    </cfRule>
  </conditionalFormatting>
  <conditionalFormatting sqref="O46:W46">
    <cfRule type="duplicateValues" priority="40" dxfId="21" stopIfTrue="1">
      <formula>AND(COUNTIF($O$46:$W$46,O46)&gt;1,NOT(ISBLANK(O46)))</formula>
    </cfRule>
  </conditionalFormatting>
  <conditionalFormatting sqref="O49:W49">
    <cfRule type="duplicateValues" priority="39" dxfId="21" stopIfTrue="1">
      <formula>AND(COUNTIF($O$49:$W$49,O49)&gt;1,NOT(ISBLANK(O49)))</formula>
    </cfRule>
  </conditionalFormatting>
  <conditionalFormatting sqref="O51:W51">
    <cfRule type="duplicateValues" priority="38" dxfId="21" stopIfTrue="1">
      <formula>AND(COUNTIF($O$51:$W$51,O51)&gt;1,NOT(ISBLANK(O51)))</formula>
    </cfRule>
  </conditionalFormatting>
  <conditionalFormatting sqref="AA8:AI8">
    <cfRule type="duplicateValues" priority="37" dxfId="21" stopIfTrue="1">
      <formula>AND(COUNTIF($AA$8:$AI$8,AA8)&gt;1,NOT(ISBLANK(AA8)))</formula>
    </cfRule>
  </conditionalFormatting>
  <conditionalFormatting sqref="AA10:AI10">
    <cfRule type="duplicateValues" priority="36" dxfId="21" stopIfTrue="1">
      <formula>AND(COUNTIF($AA$10:$AI$10,AA10)&gt;1,NOT(ISBLANK(AA10)))</formula>
    </cfRule>
  </conditionalFormatting>
  <conditionalFormatting sqref="AA13:AI13">
    <cfRule type="duplicateValues" priority="35" dxfId="21" stopIfTrue="1">
      <formula>AND(COUNTIF($AA$13:$AI$13,AA13)&gt;1,NOT(ISBLANK(AA13)))</formula>
    </cfRule>
  </conditionalFormatting>
  <conditionalFormatting sqref="AA15:AI15">
    <cfRule type="duplicateValues" priority="34" dxfId="21" stopIfTrue="1">
      <formula>AND(COUNTIF($AA$15:$AI$15,AA15)&gt;1,NOT(ISBLANK(AA15)))</formula>
    </cfRule>
  </conditionalFormatting>
  <conditionalFormatting sqref="AA18:AI18">
    <cfRule type="duplicateValues" priority="33" dxfId="21" stopIfTrue="1">
      <formula>AND(COUNTIF($AA$18:$AI$18,AA18)&gt;1,NOT(ISBLANK(AA18)))</formula>
    </cfRule>
  </conditionalFormatting>
  <conditionalFormatting sqref="AA20:AI20">
    <cfRule type="duplicateValues" priority="32" dxfId="21" stopIfTrue="1">
      <formula>AND(COUNTIF($AA$20:$AI$20,AA20)&gt;1,NOT(ISBLANK(AA20)))</formula>
    </cfRule>
  </conditionalFormatting>
  <conditionalFormatting sqref="AA23:AI23">
    <cfRule type="duplicateValues" priority="31" dxfId="21" stopIfTrue="1">
      <formula>AND(COUNTIF($AA$23:$AI$23,AA23)&gt;1,NOT(ISBLANK(AA23)))</formula>
    </cfRule>
  </conditionalFormatting>
  <conditionalFormatting sqref="AA25:AI25">
    <cfRule type="duplicateValues" priority="30" dxfId="21" stopIfTrue="1">
      <formula>AND(COUNTIF($AA$25:$AI$25,AA25)&gt;1,NOT(ISBLANK(AA25)))</formula>
    </cfRule>
  </conditionalFormatting>
  <conditionalFormatting sqref="AA32:AI32">
    <cfRule type="duplicateValues" priority="29" dxfId="21" stopIfTrue="1">
      <formula>AND(COUNTIF($AA$32:$AI$32,AA32)&gt;1,NOT(ISBLANK(AA32)))</formula>
    </cfRule>
  </conditionalFormatting>
  <conditionalFormatting sqref="AA34:AI34">
    <cfRule type="duplicateValues" priority="28" dxfId="21" stopIfTrue="1">
      <formula>AND(COUNTIF($AA$34:$AI$34,AA34)&gt;1,NOT(ISBLANK(AA34)))</formula>
    </cfRule>
  </conditionalFormatting>
  <conditionalFormatting sqref="AA36:AI36">
    <cfRule type="duplicateValues" priority="27" dxfId="21" stopIfTrue="1">
      <formula>AND(COUNTIF($AA$36:$AI$36,AA36)&gt;1,NOT(ISBLANK(AA36)))</formula>
    </cfRule>
  </conditionalFormatting>
  <conditionalFormatting sqref="AA40:AI40">
    <cfRule type="duplicateValues" priority="26" dxfId="21" stopIfTrue="1">
      <formula>AND(COUNTIF($AA$40:$AI$40,AA40)&gt;1,NOT(ISBLANK(AA40)))</formula>
    </cfRule>
  </conditionalFormatting>
  <conditionalFormatting sqref="AA42:AI42">
    <cfRule type="containsBlanks" priority="71" dxfId="20" stopIfTrue="1">
      <formula>LEN(TRIM(AA42))=0</formula>
    </cfRule>
  </conditionalFormatting>
  <conditionalFormatting sqref="R57:W81">
    <cfRule type="cellIs" priority="24" dxfId="65" operator="greaterThan" stopIfTrue="1">
      <formula>8</formula>
    </cfRule>
  </conditionalFormatting>
  <conditionalFormatting sqref="R82:V82">
    <cfRule type="cellIs" priority="23" dxfId="66" operator="lessThan" stopIfTrue="1">
      <formula>72</formula>
    </cfRule>
  </conditionalFormatting>
  <conditionalFormatting sqref="W82">
    <cfRule type="cellIs" priority="22" dxfId="66" operator="lessThan" stopIfTrue="1">
      <formula>45</formula>
    </cfRule>
  </conditionalFormatting>
  <conditionalFormatting sqref="D59:H59">
    <cfRule type="cellIs" priority="20" dxfId="67" operator="lessThan" stopIfTrue="1">
      <formula>72</formula>
    </cfRule>
  </conditionalFormatting>
  <conditionalFormatting sqref="I59">
    <cfRule type="cellIs" priority="19" dxfId="67" operator="lessThan" stopIfTrue="1">
      <formula>45</formula>
    </cfRule>
  </conditionalFormatting>
  <conditionalFormatting sqref="C7:K25">
    <cfRule type="containsBlanks" priority="73" dxfId="9" stopIfTrue="1">
      <formula>LEN(TRIM(C7))=0</formula>
    </cfRule>
  </conditionalFormatting>
  <conditionalFormatting sqref="O7:W25">
    <cfRule type="containsBlanks" priority="74" dxfId="9" stopIfTrue="1">
      <formula>LEN(TRIM(O7))=0</formula>
    </cfRule>
  </conditionalFormatting>
  <conditionalFormatting sqref="AA7:AI25">
    <cfRule type="containsBlanks" priority="13" dxfId="9" stopIfTrue="1">
      <formula>LEN(TRIM(AA7))=0</formula>
    </cfRule>
  </conditionalFormatting>
  <conditionalFormatting sqref="C31:K51">
    <cfRule type="containsBlanks" priority="12" dxfId="9" stopIfTrue="1">
      <formula>LEN(TRIM(C31))=0</formula>
    </cfRule>
  </conditionalFormatting>
  <conditionalFormatting sqref="O31:W51">
    <cfRule type="containsBlanks" priority="11" dxfId="9" stopIfTrue="1">
      <formula>LEN(TRIM(O31))=0</formula>
    </cfRule>
  </conditionalFormatting>
  <conditionalFormatting sqref="AA31:AI42">
    <cfRule type="containsBlanks" priority="10" dxfId="9" stopIfTrue="1">
      <formula>LEN(TRIM(AA31))=0</formula>
    </cfRule>
  </conditionalFormatting>
  <dataValidations count="1">
    <dataValidation type="list" allowBlank="1" showInputMessage="1" showErrorMessage="1" sqref="C7:K7 C24:K24 C22:K22 C19:K19 C17:K17 C14:K14 C12:K12 C9:K9 C31:K31 C50:K50 C48:K48 C45:K45 C43:K43 C39:K39 C37:K37 C33:K33 O7:W7 O24:W24 O22:W22 O19:W19 O17:W17 O14:W14 O12:W12 O9:W9 O31:W31 O50:W50 O48:W48 O45:W45 O43:W43 O39:W39 O37:W37 O33:W33 AA7:AI7 AA41:AI41 AA24:AI24 AA19:AI19 AA17:AI17 AA22:AI22 AA12:AI12 AA9:AI9 AA31:AI31 AA33:AI33 AA35:AI35 AA39:AI39 AA14:AI14">
      <formula1>$B$60:$B$82</formula1>
    </dataValidation>
  </dataValidations>
  <hyperlinks>
    <hyperlink ref="AB67" location="RANG4" display="RANG4"/>
    <hyperlink ref="AB63" location="RANG2" display="RANG2"/>
    <hyperlink ref="AB65" location="RANG" display="RANG"/>
  </hyperlinks>
  <printOptions/>
  <pageMargins left="0.25" right="0.24" top="0.32" bottom="0.46" header="0.17" footer="0.3"/>
  <pageSetup orientation="portrait" pageOrder="overThenDown" paperSize="9" scale="90" r:id="rId4"/>
  <headerFooter>
    <oddFooter>&amp;L  create by:-
   shukla.sandarbh143@gmail.com
   9426249061</oddFooter>
  </headerFooter>
  <ignoredErrors>
    <ignoredError sqref="G8 G25 G10 G13 G15 G18 G20 G23" formula="1"/>
  </ignoredErrors>
  <drawing r:id="rId3"/>
  <legacyDrawing r:id="rId2"/>
</worksheet>
</file>

<file path=xl/worksheets/sheet4.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I21" sqref="I21:K25"/>
    </sheetView>
  </sheetViews>
  <sheetFormatPr defaultColWidth="0" defaultRowHeight="15"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page'!$G$6</f>
        <v>૬ અ</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08" t="str">
        <f>office!$B$4</f>
        <v>સમય</v>
      </c>
      <c r="D6" s="129" t="str">
        <f>office!$C$4</f>
        <v>સોમવાર</v>
      </c>
      <c r="E6" s="131" t="str">
        <f>office!$C$28</f>
        <v>મંગળવાર</v>
      </c>
      <c r="F6" s="129" t="str">
        <f>office!$O$4</f>
        <v>બુધવાર</v>
      </c>
      <c r="G6" s="129" t="str">
        <f>office!$O$28</f>
        <v>ગુરુવાર</v>
      </c>
      <c r="H6" s="129" t="str">
        <f>office!$AA$4</f>
        <v>શુક્રવાર</v>
      </c>
      <c r="I6" s="129"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office!$C7</f>
        <v>0</v>
      </c>
      <c r="E8" s="90">
        <f>office!$C31</f>
        <v>0</v>
      </c>
      <c r="F8" s="90">
        <f>office!$O7</f>
        <v>0</v>
      </c>
      <c r="G8" s="90">
        <f>office!$O31</f>
        <v>0</v>
      </c>
      <c r="H8" s="91">
        <f>office!$AA7</f>
        <v>0</v>
      </c>
      <c r="I8" s="90">
        <f>office!$AA31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page'!$H$6:$AD$8,3,0)," ")</f>
        <v> </v>
      </c>
      <c r="E9" s="90" t="str">
        <f>_xlfn.IFERROR(HLOOKUP(E8,'data page'!$H$6:$AD$8,3,0)," ")</f>
        <v> </v>
      </c>
      <c r="F9" s="90" t="str">
        <f>_xlfn.IFERROR(HLOOKUP(F8,'data page'!$H$6:$AD$8,3,0)," ")</f>
        <v> </v>
      </c>
      <c r="G9" s="90" t="str">
        <f>_xlfn.IFERROR(HLOOKUP(G8,'data page'!$H$6:$AD$8,3,0)," ")</f>
        <v> </v>
      </c>
      <c r="H9" s="90" t="str">
        <f>_xlfn.IFERROR(HLOOKUP(H8,'data page'!$H$6:$AD$8,3,0)," ")</f>
        <v> </v>
      </c>
      <c r="I9" s="90" t="str">
        <f>_xlfn.IFERROR(HLOOKUP(I8,'data page'!$H$6:$AD$8,3,0)," ")</f>
        <v> </v>
      </c>
      <c r="J9" s="229"/>
      <c r="K9" s="232"/>
      <c r="L9" s="92"/>
      <c r="M9" s="109" t="str">
        <f>office!B65</f>
        <v>અંગ્રેજી</v>
      </c>
      <c r="N9" s="91">
        <f t="shared" si="0"/>
        <v>0</v>
      </c>
      <c r="O9" s="95"/>
      <c r="P9" s="103"/>
    </row>
    <row r="10" spans="1:16" ht="20.25" thickBot="1" thickTop="1">
      <c r="A10" s="102"/>
      <c r="B10" s="229">
        <v>2</v>
      </c>
      <c r="C10" s="230" t="str">
        <f>office!$B$9</f>
        <v>11:40-12:10</v>
      </c>
      <c r="D10" s="90">
        <f>office!$C9</f>
        <v>0</v>
      </c>
      <c r="E10" s="90">
        <f>office!$C33</f>
        <v>0</v>
      </c>
      <c r="F10" s="90">
        <f>office!$O9</f>
        <v>0</v>
      </c>
      <c r="G10" s="90">
        <f>office!$O33</f>
        <v>0</v>
      </c>
      <c r="H10" s="91">
        <f>office!$AA9</f>
        <v>0</v>
      </c>
      <c r="I10" s="90">
        <f>office!$AA33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page'!$H$6:$AD$8,3,0)," ")</f>
        <v> </v>
      </c>
      <c r="E11" s="90" t="str">
        <f>_xlfn.IFERROR(HLOOKUP(E10,'data page'!$H$6:$AD$8,3,0)," ")</f>
        <v> </v>
      </c>
      <c r="F11" s="90" t="str">
        <f>_xlfn.IFERROR(HLOOKUP(F10,'data page'!$H$6:$AD$8,3,0)," ")</f>
        <v> </v>
      </c>
      <c r="G11" s="90" t="str">
        <f>_xlfn.IFERROR(HLOOKUP(G10,'data page'!$H$6:$AD$8,3,0)," ")</f>
        <v> </v>
      </c>
      <c r="H11" s="90" t="str">
        <f>_xlfn.IFERROR(HLOOKUP(H10,'data page'!$H$6:$AD$8,3,0)," ")</f>
        <v> </v>
      </c>
      <c r="I11" s="90" t="str">
        <f>_xlfn.IFERROR(HLOOKUP(I10,'data page'!$H$6:$AD$8,3,0)," ")</f>
        <v> </v>
      </c>
      <c r="J11" s="229"/>
      <c r="K11" s="232"/>
      <c r="L11" s="92"/>
      <c r="M11" s="109" t="str">
        <f>office!B67</f>
        <v>computer</v>
      </c>
      <c r="N11" s="91">
        <f t="shared" si="0"/>
        <v>0</v>
      </c>
      <c r="O11" s="95"/>
      <c r="P11" s="103"/>
    </row>
    <row r="12" spans="1:16" ht="20.25" thickBot="1" thickTop="1">
      <c r="A12" s="102"/>
      <c r="B12" s="106"/>
      <c r="C12" s="107" t="str">
        <f>office!$B$11</f>
        <v>12.10- 12.20</v>
      </c>
      <c r="D12" s="234" t="str">
        <f>office!C11</f>
        <v>લઘુવિશ્રાંતિ</v>
      </c>
      <c r="E12" s="235"/>
      <c r="F12" s="235"/>
      <c r="G12" s="235"/>
      <c r="H12" s="236"/>
      <c r="I12" s="90">
        <f>office!$AA35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office!$C12</f>
        <v>0</v>
      </c>
      <c r="E13" s="90">
        <f>office!$C37</f>
        <v>0</v>
      </c>
      <c r="F13" s="90">
        <f>office!$O12</f>
        <v>0</v>
      </c>
      <c r="G13" s="90">
        <f>office!$O37</f>
        <v>0</v>
      </c>
      <c r="H13" s="91">
        <f>office!$AA12</f>
        <v>0</v>
      </c>
      <c r="I13" s="90" t="str">
        <f>_xlfn.IFERROR(HLOOKUP(I12,'data page'!$H$6:$AD$8,3,0)," ")</f>
        <v> </v>
      </c>
      <c r="J13" s="229"/>
      <c r="K13" s="232"/>
      <c r="L13" s="92"/>
      <c r="M13" s="109" t="str">
        <f>office!B69</f>
        <v>બાગાયત</v>
      </c>
      <c r="N13" s="91">
        <f t="shared" si="0"/>
        <v>0</v>
      </c>
      <c r="O13" s="95"/>
      <c r="P13" s="103"/>
    </row>
    <row r="14" spans="1:16" ht="20.25" thickBot="1" thickTop="1">
      <c r="A14" s="102"/>
      <c r="B14" s="229"/>
      <c r="C14" s="230"/>
      <c r="D14" s="90" t="str">
        <f>_xlfn.IFERROR(HLOOKUP(D13,'data page'!$H$6:$AD$8,3,0)," ")</f>
        <v> </v>
      </c>
      <c r="E14" s="90" t="str">
        <f>_xlfn.IFERROR(HLOOKUP(E13,'data page'!$H$6:$AD$8,3,0)," ")</f>
        <v> </v>
      </c>
      <c r="F14" s="90" t="str">
        <f>_xlfn.IFERROR(HLOOKUP(F13,'data page'!$H$6:$AD$8,3,0)," ")</f>
        <v> </v>
      </c>
      <c r="G14" s="90" t="str">
        <f>_xlfn.IFERROR(HLOOKUP(G13,'data page'!$H$6:$AD$8,3,0)," ")</f>
        <v> </v>
      </c>
      <c r="H14" s="90" t="str">
        <f>_xlfn.IFERROR(HLOOKUP(H13,'data page'!$H$6:$AD$8,3,0),"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office!$C14</f>
        <v>0</v>
      </c>
      <c r="E15" s="90">
        <f>office!$C39</f>
        <v>0</v>
      </c>
      <c r="F15" s="90">
        <f>office!$O14</f>
        <v>0</v>
      </c>
      <c r="G15" s="90">
        <f>office!$O39</f>
        <v>0</v>
      </c>
      <c r="H15" s="91">
        <f>office!$AA14</f>
        <v>0</v>
      </c>
      <c r="I15" s="90">
        <f>office!$AA39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page'!$H$6:$AD$8,3,0)," ")</f>
        <v> </v>
      </c>
      <c r="E16" s="90" t="str">
        <f>_xlfn.IFERROR(HLOOKUP(E15,'data page'!$H$6:$AD$8,3,0)," ")</f>
        <v> </v>
      </c>
      <c r="F16" s="90" t="str">
        <f>_xlfn.IFERROR(HLOOKUP(F15,'data page'!$H$6:$AD$8,3,0)," ")</f>
        <v> </v>
      </c>
      <c r="G16" s="90" t="str">
        <f>_xlfn.IFERROR(HLOOKUP(G15,'data page'!$H$6:$AD$8,3,0)," ")</f>
        <v> </v>
      </c>
      <c r="H16" s="90" t="str">
        <f>_xlfn.IFERROR(HLOOKUP(H15,'data page'!$H$6:$AD$8,3,0)," ")</f>
        <v> </v>
      </c>
      <c r="I16" s="90" t="str">
        <f>_xlfn.IFERROR(HLOOKUP(I15,'data page'!$H$6:$AD$8,3,0)," ")</f>
        <v> </v>
      </c>
      <c r="J16" s="229"/>
      <c r="K16" s="232"/>
      <c r="L16" s="92"/>
      <c r="M16" s="109" t="str">
        <f>office!B72</f>
        <v>M.D.</v>
      </c>
      <c r="N16" s="91">
        <f t="shared" si="0"/>
        <v>0</v>
      </c>
      <c r="O16" s="95"/>
      <c r="P16" s="103"/>
    </row>
    <row r="17" spans="1:16" ht="20.25" thickBot="1" thickTop="1">
      <c r="A17" s="102"/>
      <c r="B17" s="106"/>
      <c r="C17" s="107" t="str">
        <f>office!$B$16</f>
        <v>1:30- 2:20</v>
      </c>
      <c r="D17" s="234" t="str">
        <f>office!C16</f>
        <v>ગુરૂ વિશ્રાંતિ </v>
      </c>
      <c r="E17" s="235"/>
      <c r="F17" s="235"/>
      <c r="G17" s="235"/>
      <c r="H17" s="236"/>
      <c r="I17" s="90">
        <f>office!$AA41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office!$C17</f>
        <v>0</v>
      </c>
      <c r="E18" s="90">
        <f>office!$C43</f>
        <v>0</v>
      </c>
      <c r="F18" s="90">
        <f>office!$O17</f>
        <v>0</v>
      </c>
      <c r="G18" s="90">
        <f>office!$O43</f>
        <v>0</v>
      </c>
      <c r="H18" s="91">
        <f>office!$AA17</f>
        <v>0</v>
      </c>
      <c r="I18" s="90" t="str">
        <f>_xlfn.IFERROR(HLOOKUP(I17,'data page'!$H$6:$AD$8,3,0)," ")</f>
        <v> </v>
      </c>
      <c r="J18" s="229"/>
      <c r="K18" s="232"/>
      <c r="L18" s="92"/>
      <c r="M18" s="109">
        <f>office!B74</f>
        <v>2</v>
      </c>
      <c r="N18" s="91">
        <f t="shared" si="0"/>
        <v>0</v>
      </c>
      <c r="O18" s="95"/>
      <c r="P18" s="103"/>
    </row>
    <row r="19" spans="1:16" ht="16.5" thickBot="1" thickTop="1">
      <c r="A19" s="102"/>
      <c r="B19" s="229"/>
      <c r="C19" s="230"/>
      <c r="D19" s="90" t="str">
        <f>_xlfn.IFERROR(HLOOKUP(D18,'data page'!$H$6:$AD$8,3,0)," ")</f>
        <v> </v>
      </c>
      <c r="E19" s="90" t="str">
        <f>_xlfn.IFERROR(HLOOKUP(E18,'data page'!$H$6:$AD$8,3,0)," ")</f>
        <v> </v>
      </c>
      <c r="F19" s="90" t="str">
        <f>_xlfn.IFERROR(HLOOKUP(F18,'data page'!$H$6:$AD$8,3,0)," ")</f>
        <v> </v>
      </c>
      <c r="G19" s="90" t="str">
        <f>_xlfn.IFERROR(HLOOKUP(G18,'data page'!$H$6:$AD$8,3,0)," ")</f>
        <v> </v>
      </c>
      <c r="H19" s="90" t="str">
        <f>_xlfn.IFERROR(HLOOKUP(H18,'data page'!$H$6:$AD$8,3,0),"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office!$C19</f>
        <v>0</v>
      </c>
      <c r="E20" s="90">
        <f>office!$C45</f>
        <v>0</v>
      </c>
      <c r="F20" s="90">
        <f>office!$O19</f>
        <v>0</v>
      </c>
      <c r="G20" s="90">
        <f>office!$O45</f>
        <v>0</v>
      </c>
      <c r="H20" s="91">
        <f>office!$AA19</f>
        <v>0</v>
      </c>
      <c r="I20" s="246"/>
      <c r="J20" s="247"/>
      <c r="K20" s="248"/>
      <c r="L20" s="94"/>
      <c r="M20" s="109">
        <f>office!B76</f>
        <v>4</v>
      </c>
      <c r="N20" s="91">
        <f t="shared" si="0"/>
        <v>0</v>
      </c>
      <c r="O20" s="95"/>
      <c r="P20" s="103"/>
    </row>
    <row r="21" spans="1:16" ht="16.5" thickBot="1" thickTop="1">
      <c r="A21" s="102"/>
      <c r="B21" s="229"/>
      <c r="C21" s="230"/>
      <c r="D21" s="90" t="str">
        <f>_xlfn.IFERROR(HLOOKUP(D20,'data page'!$H$6:$AD$8,3,0)," ")</f>
        <v> </v>
      </c>
      <c r="E21" s="90" t="str">
        <f>_xlfn.IFERROR(HLOOKUP(E20,'data page'!$H$6:$AD$8,3,0)," ")</f>
        <v> </v>
      </c>
      <c r="F21" s="90" t="str">
        <f>_xlfn.IFERROR(HLOOKUP(F20,'data page'!$H$6:$AD$8,3,0)," ")</f>
        <v> </v>
      </c>
      <c r="G21" s="90" t="str">
        <f>_xlfn.IFERROR(HLOOKUP(G20,'data page'!$H$6:$AD$8,3,0)," ")</f>
        <v> </v>
      </c>
      <c r="H21" s="90" t="str">
        <f>_xlfn.IFERROR(HLOOKUP(H20,'data page'!$H$6:$AD$8,3,0)," ")</f>
        <v> </v>
      </c>
      <c r="I21" s="249">
        <f>'data page'!$B36</f>
        <v>0</v>
      </c>
      <c r="J21" s="250"/>
      <c r="K21" s="251"/>
      <c r="L21" s="94"/>
      <c r="M21" s="109">
        <f>office!B77</f>
        <v>5</v>
      </c>
      <c r="N21" s="91">
        <f t="shared" si="0"/>
        <v>0</v>
      </c>
      <c r="O21" s="95"/>
      <c r="P21" s="103"/>
    </row>
    <row r="22" spans="1:16" ht="20.25" thickBot="1" thickTop="1">
      <c r="A22" s="102"/>
      <c r="B22" s="106"/>
      <c r="C22" s="107"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office!$C22</f>
        <v>0</v>
      </c>
      <c r="E23" s="90">
        <f>office!$C48</f>
        <v>0</v>
      </c>
      <c r="F23" s="90">
        <f>office!$O22</f>
        <v>0</v>
      </c>
      <c r="G23" s="90">
        <f>office!$O48</f>
        <v>0</v>
      </c>
      <c r="H23" s="91">
        <f>office!$AA22</f>
        <v>0</v>
      </c>
      <c r="I23" s="249"/>
      <c r="J23" s="250"/>
      <c r="K23" s="251"/>
      <c r="L23" s="94"/>
      <c r="M23" s="109">
        <f>office!B79</f>
        <v>7</v>
      </c>
      <c r="N23" s="91">
        <f t="shared" si="0"/>
        <v>0</v>
      </c>
      <c r="O23" s="95"/>
      <c r="P23" s="103"/>
    </row>
    <row r="24" spans="1:16" ht="16.5" thickBot="1" thickTop="1">
      <c r="A24" s="102"/>
      <c r="B24" s="229"/>
      <c r="C24" s="230"/>
      <c r="D24" s="90" t="str">
        <f>_xlfn.IFERROR(HLOOKUP(D23,'data page'!$H$6:$AD$8,3,0)," ")</f>
        <v> </v>
      </c>
      <c r="E24" s="90" t="str">
        <f>_xlfn.IFERROR(HLOOKUP(E23,'data page'!$H$6:$AD$8,3,0)," ")</f>
        <v> </v>
      </c>
      <c r="F24" s="90" t="str">
        <f>_xlfn.IFERROR(HLOOKUP(F23,'data page'!$H$6:$AD$8,3,0)," ")</f>
        <v> </v>
      </c>
      <c r="G24" s="90" t="str">
        <f>_xlfn.IFERROR(HLOOKUP(G23,'data page'!$H$6:$AD$8,3,0)," ")</f>
        <v> </v>
      </c>
      <c r="H24" s="90" t="str">
        <f>_xlfn.IFERROR(HLOOKUP(H23,'data page'!$H$6:$AD$8,3,0)," ")</f>
        <v> </v>
      </c>
      <c r="I24" s="249"/>
      <c r="J24" s="250"/>
      <c r="K24" s="251"/>
      <c r="L24" s="94"/>
      <c r="M24" s="109">
        <f>office!B80</f>
        <v>8</v>
      </c>
      <c r="N24" s="91">
        <f t="shared" si="0"/>
        <v>0</v>
      </c>
      <c r="O24" s="95"/>
      <c r="P24" s="103"/>
    </row>
    <row r="25" spans="1:16" ht="16.5" thickBot="1" thickTop="1">
      <c r="A25" s="102"/>
      <c r="B25" s="229">
        <v>8</v>
      </c>
      <c r="C25" s="230" t="str">
        <f>office!$B$24</f>
        <v>4:25-5:00</v>
      </c>
      <c r="D25" s="90">
        <f>office!$C24</f>
        <v>0</v>
      </c>
      <c r="E25" s="90">
        <f>office!$C50</f>
        <v>0</v>
      </c>
      <c r="F25" s="90">
        <f>office!$O24</f>
        <v>0</v>
      </c>
      <c r="G25" s="90">
        <f>office!$O50</f>
        <v>0</v>
      </c>
      <c r="H25" s="91">
        <f>office!$AA24</f>
        <v>0</v>
      </c>
      <c r="I25" s="252"/>
      <c r="J25" s="253"/>
      <c r="K25" s="254"/>
      <c r="L25" s="94"/>
      <c r="M25" s="109">
        <f>office!B81</f>
        <v>9</v>
      </c>
      <c r="N25" s="91">
        <f t="shared" si="0"/>
        <v>0</v>
      </c>
      <c r="O25" s="95"/>
      <c r="P25" s="103"/>
    </row>
    <row r="26" spans="1:16" ht="16.5" thickBot="1" thickTop="1">
      <c r="A26" s="102"/>
      <c r="B26" s="229"/>
      <c r="C26" s="230"/>
      <c r="D26" s="90" t="str">
        <f>_xlfn.IFERROR(HLOOKUP(D25,'data page'!$H$6:$AD$8,3,0)," ")</f>
        <v> </v>
      </c>
      <c r="E26" s="90" t="str">
        <f>_xlfn.IFERROR(HLOOKUP(E25,'data page'!$H$6:$AD$8,3,0)," ")</f>
        <v> </v>
      </c>
      <c r="F26" s="90" t="str">
        <f>_xlfn.IFERROR(HLOOKUP(F25,'data page'!$H$6:$AD$8,3,0)," ")</f>
        <v> </v>
      </c>
      <c r="G26" s="90" t="str">
        <f>_xlfn.IFERROR(HLOOKUP(G25,'data page'!$H$6:$AD$8,3,0)," ")</f>
        <v> </v>
      </c>
      <c r="H26" s="90" t="str">
        <f>_xlfn.IFERROR(HLOOKUP(H25,'data page'!$H$6:$AD$8,3,0),"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55" t="s">
        <v>71</v>
      </c>
      <c r="N29" s="255"/>
      <c r="O29" s="98"/>
      <c r="P29" s="111"/>
    </row>
    <row r="30" spans="1:16" ht="15.75">
      <c r="A30" s="102"/>
      <c r="B30" s="95"/>
      <c r="C30" s="95"/>
      <c r="D30" s="95"/>
      <c r="E30" s="95"/>
      <c r="F30" s="95"/>
      <c r="G30" s="95"/>
      <c r="H30" s="95"/>
      <c r="I30" s="95"/>
      <c r="J30" s="95"/>
      <c r="K30" s="98"/>
      <c r="L30" s="98"/>
      <c r="M30" s="255"/>
      <c r="N30" s="255"/>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I19:K20"/>
    <mergeCell ref="I21:K25"/>
    <mergeCell ref="M29:N30"/>
    <mergeCell ref="K31:P31"/>
    <mergeCell ref="C5:D5"/>
    <mergeCell ref="I5:K5"/>
    <mergeCell ref="B4:C4"/>
    <mergeCell ref="D4:F4"/>
    <mergeCell ref="H4:K4"/>
    <mergeCell ref="B20:B21"/>
    <mergeCell ref="C20:C21"/>
    <mergeCell ref="D22:H22"/>
    <mergeCell ref="B23:B24"/>
    <mergeCell ref="C23:C24"/>
    <mergeCell ref="B25:B26"/>
    <mergeCell ref="C25:C26"/>
    <mergeCell ref="B15:B16"/>
    <mergeCell ref="C15:C16"/>
    <mergeCell ref="J15:J16"/>
    <mergeCell ref="K15:K16"/>
    <mergeCell ref="D17:H17"/>
    <mergeCell ref="J17:J18"/>
    <mergeCell ref="K17:K18"/>
    <mergeCell ref="B18:B19"/>
    <mergeCell ref="C18:C19"/>
    <mergeCell ref="B10:B11"/>
    <mergeCell ref="C10:C11"/>
    <mergeCell ref="J10:J11"/>
    <mergeCell ref="K10:K11"/>
    <mergeCell ref="D12:H12"/>
    <mergeCell ref="J12:J13"/>
    <mergeCell ref="K12:K13"/>
    <mergeCell ref="B13:B14"/>
    <mergeCell ref="C13:C14"/>
    <mergeCell ref="J14:K14"/>
    <mergeCell ref="F5:G5"/>
    <mergeCell ref="J6:K6"/>
    <mergeCell ref="D7:I7"/>
    <mergeCell ref="J7:K7"/>
    <mergeCell ref="B8:B9"/>
    <mergeCell ref="C8:C9"/>
    <mergeCell ref="J8:J9"/>
    <mergeCell ref="K8:K9"/>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20:H20 D25:H25 D10:I10 I12 D15:H15 I17" formula="1"/>
  </ignoredErrors>
  <drawing r:id="rId1"/>
</worksheet>
</file>

<file path=xl/worksheets/sheet5.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4">
      <selection activeCell="I30" sqref="I3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page'!$C$37</f>
        <v>૬ બ</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office!D7</f>
        <v>0</v>
      </c>
      <c r="E8" s="90">
        <f>office!D31</f>
        <v>0</v>
      </c>
      <c r="F8" s="90">
        <f>office!P7</f>
        <v>0</v>
      </c>
      <c r="G8" s="90">
        <f>office!P31</f>
        <v>0</v>
      </c>
      <c r="H8" s="91">
        <f>office!AB7</f>
        <v>0</v>
      </c>
      <c r="I8" s="90">
        <f>office!AB31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page'!$H$10:$AD$12,3,0)," ")</f>
        <v> </v>
      </c>
      <c r="E9" s="90" t="str">
        <f>_xlfn.IFERROR(HLOOKUP(E8,'data page'!$H$10:$AD$12,3,0)," ")</f>
        <v> </v>
      </c>
      <c r="F9" s="90" t="str">
        <f>_xlfn.IFERROR(HLOOKUP(F8,'data page'!$H$10:$AD$12,3,0)," ")</f>
        <v> </v>
      </c>
      <c r="G9" s="90" t="str">
        <f>_xlfn.IFERROR(HLOOKUP(G8,'data page'!$H$10:$AD$12,3,0)," ")</f>
        <v> </v>
      </c>
      <c r="H9" s="90" t="str">
        <f>_xlfn.IFERROR(HLOOKUP(H8,'data page'!$H$10:$AD$12,3,0)," ")</f>
        <v> </v>
      </c>
      <c r="I9" s="90" t="str">
        <f>_xlfn.IFERROR(HLOOKUP(I8,'data page'!$H$10:$AD$12,3,0)," ")</f>
        <v> </v>
      </c>
      <c r="J9" s="229"/>
      <c r="K9" s="232"/>
      <c r="L9" s="92"/>
      <c r="M9" s="109" t="str">
        <f>office!B65</f>
        <v>અંગ્રેજી</v>
      </c>
      <c r="N9" s="91">
        <f t="shared" si="0"/>
        <v>0</v>
      </c>
      <c r="O9" s="95"/>
      <c r="P9" s="103"/>
    </row>
    <row r="10" spans="1:16" ht="20.25" thickBot="1" thickTop="1">
      <c r="A10" s="102"/>
      <c r="B10" s="229">
        <v>2</v>
      </c>
      <c r="C10" s="230" t="str">
        <f>office!$B$9</f>
        <v>11:40-12:10</v>
      </c>
      <c r="D10" s="90">
        <f>office!D9</f>
        <v>0</v>
      </c>
      <c r="E10" s="90">
        <f>office!D33</f>
        <v>0</v>
      </c>
      <c r="F10" s="90">
        <f>office!P9</f>
        <v>0</v>
      </c>
      <c r="G10" s="90">
        <f>office!P33</f>
        <v>0</v>
      </c>
      <c r="H10" s="91">
        <f>office!AB9</f>
        <v>0</v>
      </c>
      <c r="I10" s="90">
        <f>office!AB33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page'!$H$10:$AD$12,3,0)," ")</f>
        <v> </v>
      </c>
      <c r="E11" s="90" t="str">
        <f>_xlfn.IFERROR(HLOOKUP(E10,'data page'!$H$10:$AD$12,3,0)," ")</f>
        <v> </v>
      </c>
      <c r="F11" s="90" t="str">
        <f>_xlfn.IFERROR(HLOOKUP(F10,'data page'!$H$10:$AD$12,3,0)," ")</f>
        <v> </v>
      </c>
      <c r="G11" s="90" t="str">
        <f>_xlfn.IFERROR(HLOOKUP(G10,'data page'!$H$10:$AD$12,3,0)," ")</f>
        <v> </v>
      </c>
      <c r="H11" s="90" t="str">
        <f>_xlfn.IFERROR(HLOOKUP(H10,'data page'!$H$10:$AD$12,3,0)," ")</f>
        <v> </v>
      </c>
      <c r="I11" s="90" t="str">
        <f>_xlfn.IFERROR(HLOOKUP(I10,'data page'!$H$10:$AD$12,3,0),"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office!AB35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office!D12</f>
        <v>0</v>
      </c>
      <c r="E13" s="90">
        <f>office!D37</f>
        <v>0</v>
      </c>
      <c r="F13" s="90">
        <f>office!P12</f>
        <v>0</v>
      </c>
      <c r="G13" s="90">
        <f>office!P37</f>
        <v>0</v>
      </c>
      <c r="H13" s="91">
        <f>office!AB12</f>
        <v>0</v>
      </c>
      <c r="I13" s="90" t="str">
        <f>_xlfn.IFERROR(HLOOKUP(I12,'data page'!$H$10:$AD$12,3,0)," ")</f>
        <v> </v>
      </c>
      <c r="J13" s="229"/>
      <c r="K13" s="232"/>
      <c r="L13" s="92"/>
      <c r="M13" s="109" t="str">
        <f>office!B69</f>
        <v>બાગાયત</v>
      </c>
      <c r="N13" s="91">
        <f t="shared" si="0"/>
        <v>0</v>
      </c>
      <c r="O13" s="95"/>
      <c r="P13" s="103"/>
    </row>
    <row r="14" spans="1:16" ht="20.25" thickBot="1" thickTop="1">
      <c r="A14" s="102"/>
      <c r="B14" s="229"/>
      <c r="C14" s="230"/>
      <c r="D14" s="90" t="str">
        <f>_xlfn.IFERROR(HLOOKUP(D13,'data page'!$H$10:$AD$12,3,0)," ")</f>
        <v> </v>
      </c>
      <c r="E14" s="90" t="str">
        <f>_xlfn.IFERROR(HLOOKUP(E13,'data page'!$H$10:$AD$12,3,0)," ")</f>
        <v> </v>
      </c>
      <c r="F14" s="90" t="str">
        <f>_xlfn.IFERROR(HLOOKUP(F13,'data page'!$H$10:$AD$12,3,0)," ")</f>
        <v> </v>
      </c>
      <c r="G14" s="90" t="str">
        <f>_xlfn.IFERROR(HLOOKUP(G13,'data page'!$H$10:$AD$12,3,0)," ")</f>
        <v> </v>
      </c>
      <c r="H14" s="90" t="str">
        <f>_xlfn.IFERROR(HLOOKUP(H13,'data page'!$H$10:$AD$12,3,0),"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office!D14</f>
        <v>0</v>
      </c>
      <c r="E15" s="90">
        <f>office!D39</f>
        <v>0</v>
      </c>
      <c r="F15" s="90">
        <f>office!P14</f>
        <v>0</v>
      </c>
      <c r="G15" s="90">
        <f>office!P39</f>
        <v>0</v>
      </c>
      <c r="H15" s="91">
        <f>office!AB14</f>
        <v>0</v>
      </c>
      <c r="I15" s="90">
        <f>office!AB39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page'!$H$10:$AD$12,3,0)," ")</f>
        <v> </v>
      </c>
      <c r="E16" s="90" t="str">
        <f>_xlfn.IFERROR(HLOOKUP(E15,'data page'!$H$10:$AD$12,3,0)," ")</f>
        <v> </v>
      </c>
      <c r="F16" s="90" t="str">
        <f>_xlfn.IFERROR(HLOOKUP(F15,'data page'!$H$10:$AD$12,3,0)," ")</f>
        <v> </v>
      </c>
      <c r="G16" s="90" t="str">
        <f>_xlfn.IFERROR(HLOOKUP(G15,'data page'!$H$10:$AD$12,3,0)," ")</f>
        <v> </v>
      </c>
      <c r="H16" s="90" t="str">
        <f>_xlfn.IFERROR(HLOOKUP(H15,'data page'!$H$10:$AD$12,3,0)," ")</f>
        <v> </v>
      </c>
      <c r="I16" s="90" t="str">
        <f>_xlfn.IFERROR(HLOOKUP(I15,'data page'!$H$10:$AD$12,3,0),"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office!AB41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office!D17</f>
        <v>0</v>
      </c>
      <c r="E18" s="90">
        <f>office!D43</f>
        <v>0</v>
      </c>
      <c r="F18" s="90">
        <f>office!P17</f>
        <v>0</v>
      </c>
      <c r="G18" s="90">
        <f>office!P43</f>
        <v>0</v>
      </c>
      <c r="H18" s="91">
        <f>office!AB17</f>
        <v>0</v>
      </c>
      <c r="I18" s="90" t="str">
        <f>_xlfn.IFERROR(HLOOKUP(I17,'data page'!$H$10:$AD$12,3,0)," ")</f>
        <v> </v>
      </c>
      <c r="J18" s="229"/>
      <c r="K18" s="232"/>
      <c r="L18" s="92"/>
      <c r="M18" s="109">
        <f>office!B74</f>
        <v>2</v>
      </c>
      <c r="N18" s="91">
        <f t="shared" si="0"/>
        <v>0</v>
      </c>
      <c r="O18" s="95"/>
      <c r="P18" s="103"/>
    </row>
    <row r="19" spans="1:16" ht="16.5" thickBot="1" thickTop="1">
      <c r="A19" s="102"/>
      <c r="B19" s="229"/>
      <c r="C19" s="230"/>
      <c r="D19" s="90" t="str">
        <f>_xlfn.IFERROR(HLOOKUP(D18,'data page'!$H$10:$AD$12,3,0)," ")</f>
        <v> </v>
      </c>
      <c r="E19" s="90" t="str">
        <f>_xlfn.IFERROR(HLOOKUP(E18,'data page'!$H$10:$AD$12,3,0)," ")</f>
        <v> </v>
      </c>
      <c r="F19" s="90" t="str">
        <f>_xlfn.IFERROR(HLOOKUP(F18,'data page'!$H$10:$AD$12,3,0)," ")</f>
        <v> </v>
      </c>
      <c r="G19" s="90" t="str">
        <f>_xlfn.IFERROR(HLOOKUP(G18,'data page'!$H$10:$AD$12,3,0)," ")</f>
        <v> </v>
      </c>
      <c r="H19" s="90" t="str">
        <f>_xlfn.IFERROR(HLOOKUP(H18,'data page'!$H$10:$AD$12,3,0),"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office!D19</f>
        <v>0</v>
      </c>
      <c r="E20" s="90">
        <f>office!D45</f>
        <v>0</v>
      </c>
      <c r="F20" s="90">
        <f>office!P19</f>
        <v>0</v>
      </c>
      <c r="G20" s="90">
        <f>office!P45</f>
        <v>0</v>
      </c>
      <c r="H20" s="91">
        <f>office!AB19</f>
        <v>0</v>
      </c>
      <c r="I20" s="246"/>
      <c r="J20" s="247"/>
      <c r="K20" s="248"/>
      <c r="L20" s="94"/>
      <c r="M20" s="109">
        <f>office!B76</f>
        <v>4</v>
      </c>
      <c r="N20" s="91">
        <f t="shared" si="0"/>
        <v>0</v>
      </c>
      <c r="O20" s="95"/>
      <c r="P20" s="103"/>
    </row>
    <row r="21" spans="1:16" ht="16.5" thickBot="1" thickTop="1">
      <c r="A21" s="102"/>
      <c r="B21" s="229"/>
      <c r="C21" s="230"/>
      <c r="D21" s="90" t="str">
        <f>_xlfn.IFERROR(HLOOKUP(D20,'data page'!$H$10:$AD$12,3,0)," ")</f>
        <v> </v>
      </c>
      <c r="E21" s="90" t="str">
        <f>_xlfn.IFERROR(HLOOKUP(E20,'data page'!$H$10:$AD$12,3,0)," ")</f>
        <v> </v>
      </c>
      <c r="F21" s="90" t="str">
        <f>_xlfn.IFERROR(HLOOKUP(F20,'data page'!$H$10:$AD$12,3,0)," ")</f>
        <v> </v>
      </c>
      <c r="G21" s="90" t="str">
        <f>_xlfn.IFERROR(HLOOKUP(G20,'data page'!$H$10:$AD$12,3,0)," ")</f>
        <v> </v>
      </c>
      <c r="H21" s="90" t="str">
        <f>_xlfn.IFERROR(HLOOKUP(H20,'data page'!$H$10:$AD$12,3,0)," ")</f>
        <v> </v>
      </c>
      <c r="I21" s="249">
        <f>'data page'!$B$37</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office!D22</f>
        <v>0</v>
      </c>
      <c r="E23" s="90">
        <f>office!D48</f>
        <v>0</v>
      </c>
      <c r="F23" s="90">
        <f>office!P22</f>
        <v>0</v>
      </c>
      <c r="G23" s="90">
        <f>office!P48</f>
        <v>0</v>
      </c>
      <c r="H23" s="91">
        <f>office!AB22</f>
        <v>0</v>
      </c>
      <c r="I23" s="249"/>
      <c r="J23" s="250"/>
      <c r="K23" s="251"/>
      <c r="L23" s="94"/>
      <c r="M23" s="109">
        <f>office!B79</f>
        <v>7</v>
      </c>
      <c r="N23" s="91">
        <f t="shared" si="0"/>
        <v>0</v>
      </c>
      <c r="O23" s="95"/>
      <c r="P23" s="103"/>
    </row>
    <row r="24" spans="1:16" ht="16.5" thickBot="1" thickTop="1">
      <c r="A24" s="102"/>
      <c r="B24" s="229"/>
      <c r="C24" s="230"/>
      <c r="D24" s="90" t="str">
        <f>_xlfn.IFERROR(HLOOKUP(D23,'data page'!$H$10:$AD$12,3,0)," ")</f>
        <v> </v>
      </c>
      <c r="E24" s="90" t="str">
        <f>_xlfn.IFERROR(HLOOKUP(E23,'data page'!$H$10:$AD$12,3,0)," ")</f>
        <v> </v>
      </c>
      <c r="F24" s="90" t="str">
        <f>_xlfn.IFERROR(HLOOKUP(F23,'data page'!$H$10:$AD$12,3,0)," ")</f>
        <v> </v>
      </c>
      <c r="G24" s="90" t="str">
        <f>_xlfn.IFERROR(HLOOKUP(G23,'data page'!$H$10:$AD$12,3,0)," ")</f>
        <v> </v>
      </c>
      <c r="H24" s="90" t="str">
        <f>_xlfn.IFERROR(HLOOKUP(H23,'data page'!$H$10:$AD$12,3,0)," ")</f>
        <v> </v>
      </c>
      <c r="I24" s="249"/>
      <c r="J24" s="250"/>
      <c r="K24" s="251"/>
      <c r="L24" s="94"/>
      <c r="M24" s="109">
        <f>office!B80</f>
        <v>8</v>
      </c>
      <c r="N24" s="91">
        <f t="shared" si="0"/>
        <v>0</v>
      </c>
      <c r="O24" s="95"/>
      <c r="P24" s="103"/>
    </row>
    <row r="25" spans="1:16" ht="16.5" thickBot="1" thickTop="1">
      <c r="A25" s="102"/>
      <c r="B25" s="229">
        <v>8</v>
      </c>
      <c r="C25" s="230" t="str">
        <f>office!$B$24</f>
        <v>4:25-5:00</v>
      </c>
      <c r="D25" s="90">
        <f>office!D24</f>
        <v>0</v>
      </c>
      <c r="E25" s="90">
        <f>office!D50</f>
        <v>0</v>
      </c>
      <c r="F25" s="90">
        <f>office!P24</f>
        <v>0</v>
      </c>
      <c r="G25" s="90">
        <f>office!P50</f>
        <v>0</v>
      </c>
      <c r="H25" s="91">
        <f>office!AB24</f>
        <v>0</v>
      </c>
      <c r="I25" s="252"/>
      <c r="J25" s="253"/>
      <c r="K25" s="254"/>
      <c r="L25" s="94"/>
      <c r="M25" s="109">
        <f>office!B81</f>
        <v>9</v>
      </c>
      <c r="N25" s="91">
        <f t="shared" si="0"/>
        <v>0</v>
      </c>
      <c r="O25" s="95"/>
      <c r="P25" s="103"/>
    </row>
    <row r="26" spans="1:16" ht="16.5" thickBot="1" thickTop="1">
      <c r="A26" s="102"/>
      <c r="B26" s="229"/>
      <c r="C26" s="230"/>
      <c r="D26" s="90" t="str">
        <f>_xlfn.IFERROR(HLOOKUP(D25,'data page'!$H$10:$AD$12,3,0)," ")</f>
        <v> </v>
      </c>
      <c r="E26" s="90" t="str">
        <f>_xlfn.IFERROR(HLOOKUP(E25,'data page'!$H$10:$AD$12,3,0)," ")</f>
        <v> </v>
      </c>
      <c r="F26" s="90" t="str">
        <f>_xlfn.IFERROR(HLOOKUP(F25,'data page'!$H$10:$AD$12,3,0)," ")</f>
        <v> </v>
      </c>
      <c r="G26" s="90" t="str">
        <f>_xlfn.IFERROR(HLOOKUP(G25,'data page'!$H$10:$AD$12,3,0)," ")</f>
        <v> </v>
      </c>
      <c r="H26" s="90" t="str">
        <f>_xlfn.IFERROR(HLOOKUP(H25,'data page'!$H$10:$AD$12,3,0),"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10:I10 I12 D15:H15 I17 D20:H20 D25:H25" formula="1"/>
  </ignoredErrors>
  <drawing r:id="rId1"/>
</worksheet>
</file>

<file path=xl/worksheets/sheet6.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I21" sqref="I21:K25"/>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page'!$C$38</f>
        <v>૬ ક</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office!E7</f>
        <v>0</v>
      </c>
      <c r="E8" s="90">
        <f>office!E31</f>
        <v>0</v>
      </c>
      <c r="F8" s="90">
        <f>office!Q7</f>
        <v>0</v>
      </c>
      <c r="G8" s="90">
        <f>office!Q31</f>
        <v>0</v>
      </c>
      <c r="H8" s="91">
        <f>office!AC7</f>
        <v>0</v>
      </c>
      <c r="I8" s="90">
        <f>office!AC31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page'!$H$14:$AD$16,3,0)," ")</f>
        <v> </v>
      </c>
      <c r="E9" s="90" t="str">
        <f>_xlfn.IFERROR(HLOOKUP(E8,'data page'!$H$14:$AD$16,3,0)," ")</f>
        <v> </v>
      </c>
      <c r="F9" s="90" t="str">
        <f>_xlfn.IFERROR(HLOOKUP(F8,'data page'!$H$14:$AD$16,3,0)," ")</f>
        <v> </v>
      </c>
      <c r="G9" s="90" t="str">
        <f>_xlfn.IFERROR(HLOOKUP(G8,'data page'!$H$14:$AD$16,3,0)," ")</f>
        <v> </v>
      </c>
      <c r="H9" s="90" t="str">
        <f>_xlfn.IFERROR(HLOOKUP(H8,'data page'!$H$14:$AD$16,3,0)," ")</f>
        <v> </v>
      </c>
      <c r="I9" s="90" t="str">
        <f>_xlfn.IFERROR(HLOOKUP(I8,'data page'!$H$14:$AD$16,3,0)," ")</f>
        <v> </v>
      </c>
      <c r="J9" s="229"/>
      <c r="K9" s="232"/>
      <c r="L9" s="92"/>
      <c r="M9" s="109" t="str">
        <f>office!B65</f>
        <v>અંગ્રેજી</v>
      </c>
      <c r="N9" s="91">
        <f t="shared" si="0"/>
        <v>0</v>
      </c>
      <c r="O9" s="95"/>
      <c r="P9" s="103"/>
    </row>
    <row r="10" spans="1:16" ht="20.25" thickBot="1" thickTop="1">
      <c r="A10" s="102"/>
      <c r="B10" s="229">
        <v>2</v>
      </c>
      <c r="C10" s="230" t="str">
        <f>office!$B$9</f>
        <v>11:40-12:10</v>
      </c>
      <c r="D10" s="90">
        <f>office!E9</f>
        <v>0</v>
      </c>
      <c r="E10" s="90">
        <f>office!E33</f>
        <v>0</v>
      </c>
      <c r="F10" s="90">
        <f>office!Q9</f>
        <v>0</v>
      </c>
      <c r="G10" s="90">
        <f>office!Q33</f>
        <v>0</v>
      </c>
      <c r="H10" s="91">
        <f>office!AC9</f>
        <v>0</v>
      </c>
      <c r="I10" s="90">
        <f>office!AC33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page'!$H$14:$AD$16,3,0)," ")</f>
        <v> </v>
      </c>
      <c r="E11" s="90" t="str">
        <f>_xlfn.IFERROR(HLOOKUP(E10,'data page'!$H$14:$AD$16,3,0)," ")</f>
        <v> </v>
      </c>
      <c r="F11" s="90" t="str">
        <f>_xlfn.IFERROR(HLOOKUP(F10,'data page'!$H$14:$AD$16,3,0)," ")</f>
        <v> </v>
      </c>
      <c r="G11" s="90" t="str">
        <f>_xlfn.IFERROR(HLOOKUP(G10,'data page'!$H$14:$AD$16,3,0)," ")</f>
        <v> </v>
      </c>
      <c r="H11" s="90" t="str">
        <f>_xlfn.IFERROR(HLOOKUP(H10,'data page'!$H$14:$AD$16,3,0)," ")</f>
        <v> </v>
      </c>
      <c r="I11" s="90" t="str">
        <f>_xlfn.IFERROR(HLOOKUP(I10,'data page'!$H$14:$AD$16,3,0),"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office!AC35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office!E12</f>
        <v>0</v>
      </c>
      <c r="E13" s="90">
        <f>office!E37</f>
        <v>0</v>
      </c>
      <c r="F13" s="90">
        <f>office!Q12</f>
        <v>0</v>
      </c>
      <c r="G13" s="90">
        <f>office!Q37</f>
        <v>0</v>
      </c>
      <c r="H13" s="91">
        <f>office!AC12</f>
        <v>0</v>
      </c>
      <c r="I13" s="90" t="str">
        <f>_xlfn.IFERROR(HLOOKUP(I12,'data page'!$H$14:$AD$16,3,0)," ")</f>
        <v> </v>
      </c>
      <c r="J13" s="229"/>
      <c r="K13" s="232"/>
      <c r="L13" s="92"/>
      <c r="M13" s="109" t="str">
        <f>office!B69</f>
        <v>બાગાયત</v>
      </c>
      <c r="N13" s="91">
        <f t="shared" si="0"/>
        <v>0</v>
      </c>
      <c r="O13" s="95"/>
      <c r="P13" s="103"/>
    </row>
    <row r="14" spans="1:16" ht="20.25" thickBot="1" thickTop="1">
      <c r="A14" s="102"/>
      <c r="B14" s="229"/>
      <c r="C14" s="230"/>
      <c r="D14" s="90" t="str">
        <f>_xlfn.IFERROR(HLOOKUP(D13,'data page'!$H$14:$AD$16,3,0)," ")</f>
        <v> </v>
      </c>
      <c r="E14" s="90" t="str">
        <f>_xlfn.IFERROR(HLOOKUP(E13,'data page'!$H$14:$AD$16,3,0)," ")</f>
        <v> </v>
      </c>
      <c r="F14" s="90" t="str">
        <f>_xlfn.IFERROR(HLOOKUP(F13,'data page'!$H$14:$AD$16,3,0)," ")</f>
        <v> </v>
      </c>
      <c r="G14" s="90" t="str">
        <f>_xlfn.IFERROR(HLOOKUP(G13,'data page'!$H$14:$AD$16,3,0)," ")</f>
        <v> </v>
      </c>
      <c r="H14" s="90" t="str">
        <f>_xlfn.IFERROR(HLOOKUP(H13,'data page'!$H$14:$AD$16,3,0),"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office!E14</f>
        <v>0</v>
      </c>
      <c r="E15" s="90">
        <f>office!E39</f>
        <v>0</v>
      </c>
      <c r="F15" s="90">
        <f>office!Q14</f>
        <v>0</v>
      </c>
      <c r="G15" s="90">
        <f>office!Q39</f>
        <v>0</v>
      </c>
      <c r="H15" s="91">
        <f>office!AC14</f>
        <v>0</v>
      </c>
      <c r="I15" s="90">
        <f>office!AC39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page'!$H$14:$AD$16,3,0)," ")</f>
        <v> </v>
      </c>
      <c r="E16" s="90" t="str">
        <f>_xlfn.IFERROR(HLOOKUP(E15,'data page'!$H$14:$AD$16,3,0)," ")</f>
        <v> </v>
      </c>
      <c r="F16" s="90" t="str">
        <f>_xlfn.IFERROR(HLOOKUP(F15,'data page'!$H$14:$AD$16,3,0)," ")</f>
        <v> </v>
      </c>
      <c r="G16" s="90" t="str">
        <f>_xlfn.IFERROR(HLOOKUP(G15,'data page'!$H$14:$AD$16,3,0)," ")</f>
        <v> </v>
      </c>
      <c r="H16" s="90" t="str">
        <f>_xlfn.IFERROR(HLOOKUP(H15,'data page'!$H$14:$AD$16,3,0)," ")</f>
        <v> </v>
      </c>
      <c r="I16" s="90" t="str">
        <f>_xlfn.IFERROR(HLOOKUP(I15,'data page'!$H$14:$AD$16,3,0),"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office!AC41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office!E17</f>
        <v>0</v>
      </c>
      <c r="E18" s="90">
        <f>office!E43</f>
        <v>0</v>
      </c>
      <c r="F18" s="90">
        <f>office!Q17</f>
        <v>0</v>
      </c>
      <c r="G18" s="90">
        <f>office!Q43</f>
        <v>0</v>
      </c>
      <c r="H18" s="91">
        <f>office!AC17</f>
        <v>0</v>
      </c>
      <c r="I18" s="90" t="str">
        <f>_xlfn.IFERROR(HLOOKUP(I17,'data page'!$H$14:$AD$16,3,0)," ")</f>
        <v> </v>
      </c>
      <c r="J18" s="229"/>
      <c r="K18" s="232"/>
      <c r="L18" s="92"/>
      <c r="M18" s="109">
        <f>office!B74</f>
        <v>2</v>
      </c>
      <c r="N18" s="91">
        <f t="shared" si="0"/>
        <v>0</v>
      </c>
      <c r="O18" s="95"/>
      <c r="P18" s="103"/>
    </row>
    <row r="19" spans="1:16" ht="16.5" thickBot="1" thickTop="1">
      <c r="A19" s="102"/>
      <c r="B19" s="229"/>
      <c r="C19" s="230"/>
      <c r="D19" s="90" t="str">
        <f>_xlfn.IFERROR(HLOOKUP(D18,'data page'!$H$14:$AD$16,3,0)," ")</f>
        <v> </v>
      </c>
      <c r="E19" s="90" t="str">
        <f>_xlfn.IFERROR(HLOOKUP(E18,'data page'!$H$14:$AD$16,3,0)," ")</f>
        <v> </v>
      </c>
      <c r="F19" s="90" t="str">
        <f>_xlfn.IFERROR(HLOOKUP(F18,'data page'!$H$14:$AD$16,3,0)," ")</f>
        <v> </v>
      </c>
      <c r="G19" s="90" t="str">
        <f>_xlfn.IFERROR(HLOOKUP(G18,'data page'!$H$14:$AD$16,3,0)," ")</f>
        <v> </v>
      </c>
      <c r="H19" s="90" t="str">
        <f>_xlfn.IFERROR(HLOOKUP(H18,'data page'!$H$14:$AD$16,3,0),"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office!E19</f>
        <v>0</v>
      </c>
      <c r="E20" s="90">
        <f>office!E45</f>
        <v>0</v>
      </c>
      <c r="F20" s="90">
        <f>office!Q19</f>
        <v>0</v>
      </c>
      <c r="G20" s="90">
        <f>office!Q45</f>
        <v>0</v>
      </c>
      <c r="H20" s="91">
        <f>office!AC19</f>
        <v>0</v>
      </c>
      <c r="I20" s="246"/>
      <c r="J20" s="247"/>
      <c r="K20" s="248"/>
      <c r="L20" s="94"/>
      <c r="M20" s="109">
        <f>office!B76</f>
        <v>4</v>
      </c>
      <c r="N20" s="91">
        <f t="shared" si="0"/>
        <v>0</v>
      </c>
      <c r="O20" s="95"/>
      <c r="P20" s="103"/>
    </row>
    <row r="21" spans="1:16" ht="16.5" thickBot="1" thickTop="1">
      <c r="A21" s="102"/>
      <c r="B21" s="229"/>
      <c r="C21" s="230"/>
      <c r="D21" s="90" t="str">
        <f>_xlfn.IFERROR(HLOOKUP(D20,'data page'!$H$14:$AD$16,3,0)," ")</f>
        <v> </v>
      </c>
      <c r="E21" s="90" t="str">
        <f>_xlfn.IFERROR(HLOOKUP(E20,'data page'!$H$14:$AD$16,3,0)," ")</f>
        <v> </v>
      </c>
      <c r="F21" s="90" t="str">
        <f>_xlfn.IFERROR(HLOOKUP(F20,'data page'!$H$14:$AD$16,3,0)," ")</f>
        <v> </v>
      </c>
      <c r="G21" s="90" t="str">
        <f>_xlfn.IFERROR(HLOOKUP(G20,'data page'!$H$14:$AD$16,3,0)," ")</f>
        <v> </v>
      </c>
      <c r="H21" s="90" t="str">
        <f>_xlfn.IFERROR(HLOOKUP(H20,'data page'!$H$14:$AD$16,3,0)," ")</f>
        <v> </v>
      </c>
      <c r="I21" s="249">
        <f>'data page'!$B$38</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office!E22</f>
        <v>0</v>
      </c>
      <c r="E23" s="90">
        <f>office!E48</f>
        <v>0</v>
      </c>
      <c r="F23" s="90">
        <f>office!Q22</f>
        <v>0</v>
      </c>
      <c r="G23" s="90">
        <f>office!Q48</f>
        <v>0</v>
      </c>
      <c r="H23" s="91">
        <f>office!AC22</f>
        <v>0</v>
      </c>
      <c r="I23" s="249"/>
      <c r="J23" s="250"/>
      <c r="K23" s="251"/>
      <c r="L23" s="94"/>
      <c r="M23" s="109">
        <f>office!B79</f>
        <v>7</v>
      </c>
      <c r="N23" s="91">
        <f t="shared" si="0"/>
        <v>0</v>
      </c>
      <c r="O23" s="95"/>
      <c r="P23" s="103"/>
    </row>
    <row r="24" spans="1:16" ht="16.5" thickBot="1" thickTop="1">
      <c r="A24" s="102"/>
      <c r="B24" s="229"/>
      <c r="C24" s="230"/>
      <c r="D24" s="90" t="str">
        <f>_xlfn.IFERROR(HLOOKUP(D23,'data page'!$H$14:$AD$16,3,0)," ")</f>
        <v> </v>
      </c>
      <c r="E24" s="90" t="str">
        <f>_xlfn.IFERROR(HLOOKUP(E23,'data page'!$H$14:$AD$16,3,0)," ")</f>
        <v> </v>
      </c>
      <c r="F24" s="90" t="str">
        <f>_xlfn.IFERROR(HLOOKUP(F23,'data page'!$H$14:$AD$16,3,0)," ")</f>
        <v> </v>
      </c>
      <c r="G24" s="90" t="str">
        <f>_xlfn.IFERROR(HLOOKUP(G23,'data page'!$H$14:$AD$16,3,0)," ")</f>
        <v> </v>
      </c>
      <c r="H24" s="90" t="str">
        <f>_xlfn.IFERROR(HLOOKUP(H23,'data page'!$H$14:$AD$16,3,0)," ")</f>
        <v> </v>
      </c>
      <c r="I24" s="249"/>
      <c r="J24" s="250"/>
      <c r="K24" s="251"/>
      <c r="L24" s="94"/>
      <c r="M24" s="109">
        <f>office!B80</f>
        <v>8</v>
      </c>
      <c r="N24" s="91">
        <f t="shared" si="0"/>
        <v>0</v>
      </c>
      <c r="O24" s="95"/>
      <c r="P24" s="103"/>
    </row>
    <row r="25" spans="1:16" ht="16.5" thickBot="1" thickTop="1">
      <c r="A25" s="102"/>
      <c r="B25" s="229">
        <v>8</v>
      </c>
      <c r="C25" s="230" t="str">
        <f>office!$B$24</f>
        <v>4:25-5:00</v>
      </c>
      <c r="D25" s="90">
        <f>office!E24</f>
        <v>0</v>
      </c>
      <c r="E25" s="90">
        <f>office!E50</f>
        <v>0</v>
      </c>
      <c r="F25" s="90">
        <f>office!Q24</f>
        <v>0</v>
      </c>
      <c r="G25" s="90">
        <f>office!Q50</f>
        <v>0</v>
      </c>
      <c r="H25" s="91">
        <f>office!AC24</f>
        <v>0</v>
      </c>
      <c r="I25" s="252"/>
      <c r="J25" s="253"/>
      <c r="K25" s="254"/>
      <c r="L25" s="94"/>
      <c r="M25" s="109">
        <f>office!B81</f>
        <v>9</v>
      </c>
      <c r="N25" s="91">
        <f t="shared" si="0"/>
        <v>0</v>
      </c>
      <c r="O25" s="95"/>
      <c r="P25" s="103"/>
    </row>
    <row r="26" spans="1:16" ht="16.5" thickBot="1" thickTop="1">
      <c r="A26" s="102"/>
      <c r="B26" s="229"/>
      <c r="C26" s="230"/>
      <c r="D26" s="90" t="str">
        <f>_xlfn.IFERROR(HLOOKUP(D25,'data page'!$H$14:$AD$16,3,0)," ")</f>
        <v> </v>
      </c>
      <c r="E26" s="90" t="str">
        <f>_xlfn.IFERROR(HLOOKUP(E25,'data page'!$H$14:$AD$16,3,0)," ")</f>
        <v> </v>
      </c>
      <c r="F26" s="90" t="str">
        <f>_xlfn.IFERROR(HLOOKUP(F25,'data page'!$H$14:$AD$16,3,0)," ")</f>
        <v> </v>
      </c>
      <c r="G26" s="90" t="str">
        <f>_xlfn.IFERROR(HLOOKUP(G25,'data page'!$H$14:$AD$16,3,0)," ")</f>
        <v> </v>
      </c>
      <c r="H26" s="90" t="str">
        <f>_xlfn.IFERROR(HLOOKUP(H25,'data page'!$H$14:$AD$16,3,0),"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4" t="s">
        <v>71</v>
      </c>
      <c r="N29" s="264"/>
      <c r="O29" s="98"/>
      <c r="P29" s="111"/>
    </row>
    <row r="30" spans="1:16" ht="15.75">
      <c r="A30" s="102"/>
      <c r="B30" s="95"/>
      <c r="C30" s="95"/>
      <c r="D30" s="95"/>
      <c r="E30" s="95"/>
      <c r="F30" s="95"/>
      <c r="G30" s="95"/>
      <c r="H30" s="95"/>
      <c r="I30" s="95"/>
      <c r="J30" s="95"/>
      <c r="K30" s="98"/>
      <c r="L30" s="98"/>
      <c r="M30" s="264"/>
      <c r="N30" s="264"/>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I12 D15:H15 I17 D20:H20 D25:H25 D10:I10" formula="1"/>
  </ignoredErrors>
  <drawing r:id="rId1"/>
</worksheet>
</file>

<file path=xl/worksheets/sheet7.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1">
      <selection activeCell="M29" sqref="M29:N3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page'!$C$39</f>
        <v>૭ અ</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office!F7</f>
        <v>0</v>
      </c>
      <c r="E8" s="90">
        <f>office!F31</f>
        <v>0</v>
      </c>
      <c r="F8" s="90">
        <f>office!R7</f>
        <v>0</v>
      </c>
      <c r="G8" s="90">
        <f>office!R31</f>
        <v>0</v>
      </c>
      <c r="H8" s="91">
        <f>office!AD7</f>
        <v>0</v>
      </c>
      <c r="I8" s="90">
        <f>office!AD31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page'!$H$18:$AD$20,3,0)," ")</f>
        <v> </v>
      </c>
      <c r="E9" s="90" t="str">
        <f>_xlfn.IFERROR(HLOOKUP(E8,'data page'!$H$18:$AD$20,3,0)," ")</f>
        <v> </v>
      </c>
      <c r="F9" s="90" t="str">
        <f>_xlfn.IFERROR(HLOOKUP(F8,'data page'!$H$18:$AD$20,3,0)," ")</f>
        <v> </v>
      </c>
      <c r="G9" s="90" t="str">
        <f>_xlfn.IFERROR(HLOOKUP(G8,'data page'!$H$18:$AD$20,3,0)," ")</f>
        <v> </v>
      </c>
      <c r="H9" s="90" t="str">
        <f>_xlfn.IFERROR(HLOOKUP(H8,'data page'!$H$18:$AD$20,3,0)," ")</f>
        <v> </v>
      </c>
      <c r="I9" s="90" t="str">
        <f>_xlfn.IFERROR(HLOOKUP(I8,'data page'!$H$18:$AD$20,3,0)," ")</f>
        <v> </v>
      </c>
      <c r="J9" s="229"/>
      <c r="K9" s="232"/>
      <c r="L9" s="92"/>
      <c r="M9" s="109" t="str">
        <f>office!B65</f>
        <v>અંગ્રેજી</v>
      </c>
      <c r="N9" s="91">
        <f t="shared" si="0"/>
        <v>0</v>
      </c>
      <c r="O9" s="95"/>
      <c r="P9" s="103"/>
    </row>
    <row r="10" spans="1:16" ht="20.25" thickBot="1" thickTop="1">
      <c r="A10" s="102"/>
      <c r="B10" s="229">
        <v>2</v>
      </c>
      <c r="C10" s="230" t="str">
        <f>office!$B$9</f>
        <v>11:40-12:10</v>
      </c>
      <c r="D10" s="90">
        <f>office!F9</f>
        <v>0</v>
      </c>
      <c r="E10" s="90">
        <f>office!F33</f>
        <v>0</v>
      </c>
      <c r="F10" s="90">
        <f>office!R9</f>
        <v>0</v>
      </c>
      <c r="G10" s="90">
        <f>office!R33</f>
        <v>0</v>
      </c>
      <c r="H10" s="91">
        <f>office!AD9</f>
        <v>0</v>
      </c>
      <c r="I10" s="90">
        <f>office!AD33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page'!$H$18:$AD$20,3,0)," ")</f>
        <v> </v>
      </c>
      <c r="E11" s="90" t="str">
        <f>_xlfn.IFERROR(HLOOKUP(E10,'data page'!$H$18:$AD$20,3,0)," ")</f>
        <v> </v>
      </c>
      <c r="F11" s="90" t="str">
        <f>_xlfn.IFERROR(HLOOKUP(F10,'data page'!$H$18:$AD$20,3,0)," ")</f>
        <v> </v>
      </c>
      <c r="G11" s="90" t="str">
        <f>_xlfn.IFERROR(HLOOKUP(G10,'data page'!$H$18:$AD$20,3,0)," ")</f>
        <v> </v>
      </c>
      <c r="H11" s="90" t="str">
        <f>_xlfn.IFERROR(HLOOKUP(H10,'data page'!$H$18:$AD$20,3,0)," ")</f>
        <v> </v>
      </c>
      <c r="I11" s="90" t="str">
        <f>_xlfn.IFERROR(HLOOKUP(I10,'data page'!$H$18:$AD$20,3,0),"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office!AD35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office!F12</f>
        <v>0</v>
      </c>
      <c r="E13" s="90">
        <f>office!F37</f>
        <v>0</v>
      </c>
      <c r="F13" s="90">
        <f>office!R12</f>
        <v>0</v>
      </c>
      <c r="G13" s="90">
        <f>office!R37</f>
        <v>0</v>
      </c>
      <c r="H13" s="91">
        <f>office!AD12</f>
        <v>0</v>
      </c>
      <c r="I13" s="90" t="str">
        <f>_xlfn.IFERROR(HLOOKUP(I12,'data page'!$H$18:$AD$20,3,0)," ")</f>
        <v> </v>
      </c>
      <c r="J13" s="229"/>
      <c r="K13" s="232"/>
      <c r="L13" s="92"/>
      <c r="M13" s="109" t="str">
        <f>office!B69</f>
        <v>બાગાયત</v>
      </c>
      <c r="N13" s="91">
        <f t="shared" si="0"/>
        <v>0</v>
      </c>
      <c r="O13" s="95"/>
      <c r="P13" s="103"/>
    </row>
    <row r="14" spans="1:16" ht="20.25" thickBot="1" thickTop="1">
      <c r="A14" s="102"/>
      <c r="B14" s="229"/>
      <c r="C14" s="230"/>
      <c r="D14" s="90" t="str">
        <f>_xlfn.IFERROR(HLOOKUP(D13,'data page'!$H$18:$AD$20,3,0)," ")</f>
        <v> </v>
      </c>
      <c r="E14" s="90" t="str">
        <f>_xlfn.IFERROR(HLOOKUP(E13,'data page'!$H$18:$AD$20,3,0)," ")</f>
        <v> </v>
      </c>
      <c r="F14" s="90" t="str">
        <f>_xlfn.IFERROR(HLOOKUP(F13,'data page'!$H$18:$AD$20,3,0)," ")</f>
        <v> </v>
      </c>
      <c r="G14" s="90" t="str">
        <f>_xlfn.IFERROR(HLOOKUP(G13,'data page'!$H$18:$AD$20,3,0)," ")</f>
        <v> </v>
      </c>
      <c r="H14" s="90" t="str">
        <f>_xlfn.IFERROR(HLOOKUP(H13,'data page'!$H$18:$AD$20,3,0),"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office!F14</f>
        <v>0</v>
      </c>
      <c r="E15" s="90">
        <f>office!F39</f>
        <v>0</v>
      </c>
      <c r="F15" s="90">
        <f>office!R14</f>
        <v>0</v>
      </c>
      <c r="G15" s="90">
        <f>office!R39</f>
        <v>0</v>
      </c>
      <c r="H15" s="91">
        <f>office!AD14</f>
        <v>0</v>
      </c>
      <c r="I15" s="90">
        <f>office!AD39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page'!$H$18:$AD$20,3,0)," ")</f>
        <v> </v>
      </c>
      <c r="E16" s="90" t="str">
        <f>_xlfn.IFERROR(HLOOKUP(E15,'data page'!$H$18:$AD$20,3,0)," ")</f>
        <v> </v>
      </c>
      <c r="F16" s="90" t="str">
        <f>_xlfn.IFERROR(HLOOKUP(F15,'data page'!$H$18:$AD$20,3,0)," ")</f>
        <v> </v>
      </c>
      <c r="G16" s="90" t="str">
        <f>_xlfn.IFERROR(HLOOKUP(G15,'data page'!$H$18:$AD$20,3,0)," ")</f>
        <v> </v>
      </c>
      <c r="H16" s="90" t="str">
        <f>_xlfn.IFERROR(HLOOKUP(H15,'data page'!$H$18:$AD$20,3,0)," ")</f>
        <v> </v>
      </c>
      <c r="I16" s="90" t="str">
        <f>_xlfn.IFERROR(HLOOKUP(I15,'data page'!$H$18:$AD$20,3,0),"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office!AD41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office!F17</f>
        <v>0</v>
      </c>
      <c r="E18" s="90">
        <f>office!F43</f>
        <v>0</v>
      </c>
      <c r="F18" s="90">
        <f>office!R17</f>
        <v>0</v>
      </c>
      <c r="G18" s="90">
        <f>office!R43</f>
        <v>0</v>
      </c>
      <c r="H18" s="91">
        <f>office!AD17</f>
        <v>0</v>
      </c>
      <c r="I18" s="90" t="str">
        <f>_xlfn.IFERROR(HLOOKUP(I17,'data page'!$H$18:$AD$20,3,0)," ")</f>
        <v> </v>
      </c>
      <c r="J18" s="229"/>
      <c r="K18" s="232"/>
      <c r="L18" s="92"/>
      <c r="M18" s="109">
        <f>office!B74</f>
        <v>2</v>
      </c>
      <c r="N18" s="91">
        <f t="shared" si="0"/>
        <v>0</v>
      </c>
      <c r="O18" s="95"/>
      <c r="P18" s="103"/>
    </row>
    <row r="19" spans="1:16" ht="16.5" thickBot="1" thickTop="1">
      <c r="A19" s="102"/>
      <c r="B19" s="229"/>
      <c r="C19" s="230"/>
      <c r="D19" s="90" t="str">
        <f>_xlfn.IFERROR(HLOOKUP(D18,'data page'!$H$18:$AD$20,3,0)," ")</f>
        <v> </v>
      </c>
      <c r="E19" s="90" t="str">
        <f>_xlfn.IFERROR(HLOOKUP(E18,'data page'!$H$18:$AD$20,3,0)," ")</f>
        <v> </v>
      </c>
      <c r="F19" s="90" t="str">
        <f>_xlfn.IFERROR(HLOOKUP(F18,'data page'!$H$18:$AD$20,3,0)," ")</f>
        <v> </v>
      </c>
      <c r="G19" s="90" t="str">
        <f>_xlfn.IFERROR(HLOOKUP(G18,'data page'!$H$18:$AD$20,3,0)," ")</f>
        <v> </v>
      </c>
      <c r="H19" s="90" t="str">
        <f>_xlfn.IFERROR(HLOOKUP(H18,'data page'!$H$18:$AD$20,3,0),"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office!F19</f>
        <v>0</v>
      </c>
      <c r="E20" s="90">
        <f>office!F45</f>
        <v>0</v>
      </c>
      <c r="F20" s="90">
        <f>office!R19</f>
        <v>0</v>
      </c>
      <c r="G20" s="90">
        <f>office!R45</f>
        <v>0</v>
      </c>
      <c r="H20" s="91">
        <f>office!AD19</f>
        <v>0</v>
      </c>
      <c r="I20" s="246"/>
      <c r="J20" s="247"/>
      <c r="K20" s="248"/>
      <c r="L20" s="94"/>
      <c r="M20" s="109">
        <f>office!B76</f>
        <v>4</v>
      </c>
      <c r="N20" s="91">
        <f t="shared" si="0"/>
        <v>0</v>
      </c>
      <c r="O20" s="95"/>
      <c r="P20" s="103"/>
    </row>
    <row r="21" spans="1:16" ht="16.5" thickBot="1" thickTop="1">
      <c r="A21" s="102"/>
      <c r="B21" s="229"/>
      <c r="C21" s="230"/>
      <c r="D21" s="90" t="str">
        <f>_xlfn.IFERROR(HLOOKUP(D20,'data page'!$H$18:$AD$20,3,0)," ")</f>
        <v> </v>
      </c>
      <c r="E21" s="90" t="str">
        <f>_xlfn.IFERROR(HLOOKUP(E20,'data page'!$H$18:$AD$20,3,0)," ")</f>
        <v> </v>
      </c>
      <c r="F21" s="90" t="str">
        <f>_xlfn.IFERROR(HLOOKUP(F20,'data page'!$H$18:$AD$20,3,0)," ")</f>
        <v> </v>
      </c>
      <c r="G21" s="90" t="str">
        <f>_xlfn.IFERROR(HLOOKUP(G20,'data page'!$H$18:$AD$20,3,0)," ")</f>
        <v> </v>
      </c>
      <c r="H21" s="90" t="str">
        <f>_xlfn.IFERROR(HLOOKUP(H20,'data page'!$H$18:$AD$20,3,0)," ")</f>
        <v> </v>
      </c>
      <c r="I21" s="249">
        <f>'data page'!$B$39</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office!F22</f>
        <v>0</v>
      </c>
      <c r="E23" s="90">
        <f>office!F48</f>
        <v>0</v>
      </c>
      <c r="F23" s="90">
        <f>office!R22</f>
        <v>0</v>
      </c>
      <c r="G23" s="90">
        <f>office!R48</f>
        <v>0</v>
      </c>
      <c r="H23" s="91">
        <f>office!AD22</f>
        <v>0</v>
      </c>
      <c r="I23" s="249"/>
      <c r="J23" s="250"/>
      <c r="K23" s="251"/>
      <c r="L23" s="94"/>
      <c r="M23" s="109">
        <f>office!B79</f>
        <v>7</v>
      </c>
      <c r="N23" s="91">
        <f t="shared" si="0"/>
        <v>0</v>
      </c>
      <c r="O23" s="95"/>
      <c r="P23" s="103"/>
    </row>
    <row r="24" spans="1:16" ht="16.5" thickBot="1" thickTop="1">
      <c r="A24" s="102"/>
      <c r="B24" s="229"/>
      <c r="C24" s="230"/>
      <c r="D24" s="90" t="str">
        <f>_xlfn.IFERROR(HLOOKUP(D23,'data page'!$H$18:$AD$20,3,0)," ")</f>
        <v> </v>
      </c>
      <c r="E24" s="90" t="str">
        <f>_xlfn.IFERROR(HLOOKUP(E23,'data page'!$H$18:$AD$20,3,0)," ")</f>
        <v> </v>
      </c>
      <c r="F24" s="90" t="str">
        <f>_xlfn.IFERROR(HLOOKUP(F23,'data page'!$H$18:$AD$20,3,0)," ")</f>
        <v> </v>
      </c>
      <c r="G24" s="90" t="str">
        <f>_xlfn.IFERROR(HLOOKUP(G23,'data page'!$H$18:$AD$20,3,0)," ")</f>
        <v> </v>
      </c>
      <c r="H24" s="90" t="str">
        <f>_xlfn.IFERROR(HLOOKUP(H23,'data page'!$H$18:$AD$20,3,0)," ")</f>
        <v> </v>
      </c>
      <c r="I24" s="249"/>
      <c r="J24" s="250"/>
      <c r="K24" s="251"/>
      <c r="L24" s="94"/>
      <c r="M24" s="109">
        <f>office!B80</f>
        <v>8</v>
      </c>
      <c r="N24" s="91">
        <f t="shared" si="0"/>
        <v>0</v>
      </c>
      <c r="O24" s="95"/>
      <c r="P24" s="103"/>
    </row>
    <row r="25" spans="1:16" ht="16.5" thickBot="1" thickTop="1">
      <c r="A25" s="102"/>
      <c r="B25" s="229">
        <v>8</v>
      </c>
      <c r="C25" s="230" t="str">
        <f>office!$B$24</f>
        <v>4:25-5:00</v>
      </c>
      <c r="D25" s="90">
        <f>office!F24</f>
        <v>0</v>
      </c>
      <c r="E25" s="90">
        <f>office!F50</f>
        <v>0</v>
      </c>
      <c r="F25" s="90">
        <f>office!R24</f>
        <v>0</v>
      </c>
      <c r="G25" s="90">
        <f>office!R50</f>
        <v>0</v>
      </c>
      <c r="H25" s="91">
        <f>office!AD24</f>
        <v>0</v>
      </c>
      <c r="I25" s="252"/>
      <c r="J25" s="253"/>
      <c r="K25" s="254"/>
      <c r="L25" s="94"/>
      <c r="M25" s="109">
        <f>office!B81</f>
        <v>9</v>
      </c>
      <c r="N25" s="91">
        <f t="shared" si="0"/>
        <v>0</v>
      </c>
      <c r="O25" s="95"/>
      <c r="P25" s="103"/>
    </row>
    <row r="26" spans="1:16" ht="16.5" thickBot="1" thickTop="1">
      <c r="A26" s="102"/>
      <c r="B26" s="229"/>
      <c r="C26" s="230"/>
      <c r="D26" s="90" t="str">
        <f>_xlfn.IFERROR(HLOOKUP(D25,'data page'!$H$18:$AD$20,3,0)," ")</f>
        <v> </v>
      </c>
      <c r="E26" s="90" t="str">
        <f>_xlfn.IFERROR(HLOOKUP(E25,'data page'!$H$18:$AD$20,3,0)," ")</f>
        <v> </v>
      </c>
      <c r="F26" s="90" t="str">
        <f>_xlfn.IFERROR(HLOOKUP(F25,'data page'!$H$18:$AD$20,3,0)," ")</f>
        <v> </v>
      </c>
      <c r="G26" s="90" t="str">
        <f>_xlfn.IFERROR(HLOOKUP(G25,'data page'!$H$18:$AD$20,3,0)," ")</f>
        <v> </v>
      </c>
      <c r="H26" s="90" t="str">
        <f>_xlfn.IFERROR(HLOOKUP(H25,'data page'!$H$18:$AD$20,3,0),"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20:H20 D25:H25 D10:I10 I12 D15:H15 I17" formula="1"/>
  </ignoredErrors>
  <drawing r:id="rId1"/>
</worksheet>
</file>

<file path=xl/worksheets/sheet8.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7">
      <selection activeCell="M29" sqref="M29:N3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page'!$C$40</f>
        <v>૭ બ</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office!G7</f>
        <v>0</v>
      </c>
      <c r="E8" s="90">
        <f>office!G31</f>
        <v>0</v>
      </c>
      <c r="F8" s="90">
        <f>office!S7</f>
        <v>0</v>
      </c>
      <c r="G8" s="90">
        <f>office!S31</f>
        <v>0</v>
      </c>
      <c r="H8" s="91">
        <f>office!AE7</f>
        <v>0</v>
      </c>
      <c r="I8" s="90">
        <f>office!AE31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page'!$H$22:$AD$24,3,0)," ")</f>
        <v> </v>
      </c>
      <c r="E9" s="90" t="str">
        <f>_xlfn.IFERROR(HLOOKUP(E8,'data page'!$H$22:$AD$24,3,0)," ")</f>
        <v> </v>
      </c>
      <c r="F9" s="90" t="str">
        <f>_xlfn.IFERROR(HLOOKUP(F8,'data page'!$H$22:$AD$24,3,0)," ")</f>
        <v> </v>
      </c>
      <c r="G9" s="90" t="str">
        <f>_xlfn.IFERROR(HLOOKUP(G8,'data page'!$H$22:$AD$24,3,0)," ")</f>
        <v> </v>
      </c>
      <c r="H9" s="90" t="str">
        <f>_xlfn.IFERROR(HLOOKUP(H8,'data page'!$H$22:$AD$24,3,0)," ")</f>
        <v> </v>
      </c>
      <c r="I9" s="90" t="str">
        <f>_xlfn.IFERROR(HLOOKUP(I8,'data page'!$H$22:$AD$24,3,0)," ")</f>
        <v> </v>
      </c>
      <c r="J9" s="229"/>
      <c r="K9" s="232"/>
      <c r="L9" s="92"/>
      <c r="M9" s="109" t="str">
        <f>office!B65</f>
        <v>અંગ્રેજી</v>
      </c>
      <c r="N9" s="91">
        <f t="shared" si="0"/>
        <v>0</v>
      </c>
      <c r="O9" s="95"/>
      <c r="P9" s="103"/>
    </row>
    <row r="10" spans="1:16" ht="20.25" thickBot="1" thickTop="1">
      <c r="A10" s="102"/>
      <c r="B10" s="229">
        <v>2</v>
      </c>
      <c r="C10" s="230" t="str">
        <f>office!$B$9</f>
        <v>11:40-12:10</v>
      </c>
      <c r="D10" s="90">
        <f>office!G9</f>
        <v>0</v>
      </c>
      <c r="E10" s="90">
        <f>office!G33</f>
        <v>0</v>
      </c>
      <c r="F10" s="90">
        <f>office!S9</f>
        <v>0</v>
      </c>
      <c r="G10" s="90">
        <f>office!S33</f>
        <v>0</v>
      </c>
      <c r="H10" s="91">
        <f>office!AE9</f>
        <v>0</v>
      </c>
      <c r="I10" s="90">
        <f>office!AE33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page'!$H$22:$AD$24,3,0)," ")</f>
        <v> </v>
      </c>
      <c r="E11" s="90" t="str">
        <f>_xlfn.IFERROR(HLOOKUP(E10,'data page'!$H$22:$AD$24,3,0)," ")</f>
        <v> </v>
      </c>
      <c r="F11" s="90" t="str">
        <f>_xlfn.IFERROR(HLOOKUP(F10,'data page'!$H$22:$AD$24,3,0)," ")</f>
        <v> </v>
      </c>
      <c r="G11" s="90" t="str">
        <f>_xlfn.IFERROR(HLOOKUP(G10,'data page'!$H$22:$AD$24,3,0)," ")</f>
        <v> </v>
      </c>
      <c r="H11" s="90" t="str">
        <f>_xlfn.IFERROR(HLOOKUP(H10,'data page'!$H$22:$AD$24,3,0)," ")</f>
        <v> </v>
      </c>
      <c r="I11" s="90" t="str">
        <f>_xlfn.IFERROR(HLOOKUP(I10,'data page'!$H$22:$AD$24,3,0),"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office!AE35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office!G12</f>
        <v>0</v>
      </c>
      <c r="E13" s="90">
        <f>office!G37</f>
        <v>0</v>
      </c>
      <c r="F13" s="90">
        <f>office!S12</f>
        <v>0</v>
      </c>
      <c r="G13" s="90">
        <f>office!S37</f>
        <v>0</v>
      </c>
      <c r="H13" s="91">
        <f>office!AE12</f>
        <v>0</v>
      </c>
      <c r="I13" s="90" t="str">
        <f>_xlfn.IFERROR(HLOOKUP(I12,'data page'!$H$22:$AD$24,3,0)," ")</f>
        <v> </v>
      </c>
      <c r="J13" s="229"/>
      <c r="K13" s="232"/>
      <c r="L13" s="92"/>
      <c r="M13" s="109" t="str">
        <f>office!B69</f>
        <v>બાગાયત</v>
      </c>
      <c r="N13" s="91">
        <f t="shared" si="0"/>
        <v>0</v>
      </c>
      <c r="O13" s="95"/>
      <c r="P13" s="103"/>
    </row>
    <row r="14" spans="1:16" ht="20.25" thickBot="1" thickTop="1">
      <c r="A14" s="102"/>
      <c r="B14" s="229"/>
      <c r="C14" s="230"/>
      <c r="D14" s="90" t="str">
        <f>_xlfn.IFERROR(HLOOKUP(D13,'data page'!$H$22:$AD$24,3,0)," ")</f>
        <v> </v>
      </c>
      <c r="E14" s="90" t="str">
        <f>_xlfn.IFERROR(HLOOKUP(E13,'data page'!$H$22:$AD$24,3,0)," ")</f>
        <v> </v>
      </c>
      <c r="F14" s="90" t="str">
        <f>_xlfn.IFERROR(HLOOKUP(F13,'data page'!$H$22:$AD$24,3,0)," ")</f>
        <v> </v>
      </c>
      <c r="G14" s="90" t="str">
        <f>_xlfn.IFERROR(HLOOKUP(G13,'data page'!$H$22:$AD$24,3,0)," ")</f>
        <v> </v>
      </c>
      <c r="H14" s="90" t="str">
        <f>_xlfn.IFERROR(HLOOKUP(H13,'data page'!$H$22:$AD$24,3,0),"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office!G14</f>
        <v>0</v>
      </c>
      <c r="E15" s="90">
        <f>office!G39</f>
        <v>0</v>
      </c>
      <c r="F15" s="90">
        <f>office!S14</f>
        <v>0</v>
      </c>
      <c r="G15" s="90">
        <f>office!S39</f>
        <v>0</v>
      </c>
      <c r="H15" s="91">
        <f>office!AE14</f>
        <v>0</v>
      </c>
      <c r="I15" s="90">
        <f>office!AE39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page'!$H$22:$AD$24,3,0)," ")</f>
        <v> </v>
      </c>
      <c r="E16" s="90" t="str">
        <f>_xlfn.IFERROR(HLOOKUP(E15,'data page'!$H$22:$AD$24,3,0)," ")</f>
        <v> </v>
      </c>
      <c r="F16" s="90" t="str">
        <f>_xlfn.IFERROR(HLOOKUP(F15,'data page'!$H$22:$AD$24,3,0)," ")</f>
        <v> </v>
      </c>
      <c r="G16" s="90" t="str">
        <f>_xlfn.IFERROR(HLOOKUP(G15,'data page'!$H$22:$AD$24,3,0)," ")</f>
        <v> </v>
      </c>
      <c r="H16" s="90" t="str">
        <f>_xlfn.IFERROR(HLOOKUP(H15,'data page'!$H$22:$AD$24,3,0)," ")</f>
        <v> </v>
      </c>
      <c r="I16" s="90" t="str">
        <f>_xlfn.IFERROR(HLOOKUP(I15,'data page'!$H$22:$AD$24,3,0),"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office!AE41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office!G17</f>
        <v>0</v>
      </c>
      <c r="E18" s="90">
        <f>office!G43</f>
        <v>0</v>
      </c>
      <c r="F18" s="90">
        <f>office!S17</f>
        <v>0</v>
      </c>
      <c r="G18" s="90">
        <f>office!S43</f>
        <v>0</v>
      </c>
      <c r="H18" s="91">
        <f>office!AE17</f>
        <v>0</v>
      </c>
      <c r="I18" s="90" t="str">
        <f>_xlfn.IFERROR(HLOOKUP(I17,'data page'!$H$22:$AD$24,3,0)," ")</f>
        <v> </v>
      </c>
      <c r="J18" s="229"/>
      <c r="K18" s="232"/>
      <c r="L18" s="92"/>
      <c r="M18" s="109">
        <f>office!B74</f>
        <v>2</v>
      </c>
      <c r="N18" s="91">
        <f t="shared" si="0"/>
        <v>0</v>
      </c>
      <c r="O18" s="95"/>
      <c r="P18" s="103"/>
    </row>
    <row r="19" spans="1:16" ht="16.5" thickBot="1" thickTop="1">
      <c r="A19" s="102"/>
      <c r="B19" s="229"/>
      <c r="C19" s="230"/>
      <c r="D19" s="90" t="str">
        <f>_xlfn.IFERROR(HLOOKUP(D18,'data page'!$H$22:$AD$24,3,0)," ")</f>
        <v> </v>
      </c>
      <c r="E19" s="90" t="str">
        <f>_xlfn.IFERROR(HLOOKUP(E18,'data page'!$H$22:$AD$24,3,0)," ")</f>
        <v> </v>
      </c>
      <c r="F19" s="90" t="str">
        <f>_xlfn.IFERROR(HLOOKUP(F18,'data page'!$H$22:$AD$24,3,0)," ")</f>
        <v> </v>
      </c>
      <c r="G19" s="90" t="str">
        <f>_xlfn.IFERROR(HLOOKUP(G18,'data page'!$H$22:$AD$24,3,0)," ")</f>
        <v> </v>
      </c>
      <c r="H19" s="90" t="str">
        <f>_xlfn.IFERROR(HLOOKUP(H18,'data page'!$H$22:$AD$24,3,0),"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office!G19</f>
        <v>0</v>
      </c>
      <c r="E20" s="90">
        <f>office!G45</f>
        <v>0</v>
      </c>
      <c r="F20" s="90">
        <f>office!S19</f>
        <v>0</v>
      </c>
      <c r="G20" s="90">
        <f>office!S45</f>
        <v>0</v>
      </c>
      <c r="H20" s="91">
        <f>office!AE19</f>
        <v>0</v>
      </c>
      <c r="I20" s="246"/>
      <c r="J20" s="247"/>
      <c r="K20" s="248"/>
      <c r="L20" s="94"/>
      <c r="M20" s="109">
        <f>office!B76</f>
        <v>4</v>
      </c>
      <c r="N20" s="91">
        <f t="shared" si="0"/>
        <v>0</v>
      </c>
      <c r="O20" s="95"/>
      <c r="P20" s="103"/>
    </row>
    <row r="21" spans="1:16" ht="16.5" thickBot="1" thickTop="1">
      <c r="A21" s="102"/>
      <c r="B21" s="229"/>
      <c r="C21" s="230"/>
      <c r="D21" s="90" t="str">
        <f>_xlfn.IFERROR(HLOOKUP(D20,'data page'!$H$22:$AD$24,3,0)," ")</f>
        <v> </v>
      </c>
      <c r="E21" s="90" t="str">
        <f>_xlfn.IFERROR(HLOOKUP(E20,'data page'!$H$22:$AD$24,3,0)," ")</f>
        <v> </v>
      </c>
      <c r="F21" s="90" t="str">
        <f>_xlfn.IFERROR(HLOOKUP(F20,'data page'!$H$22:$AD$24,3,0)," ")</f>
        <v> </v>
      </c>
      <c r="G21" s="90" t="str">
        <f>_xlfn.IFERROR(HLOOKUP(G20,'data page'!$H$22:$AD$24,3,0)," ")</f>
        <v> </v>
      </c>
      <c r="H21" s="90" t="str">
        <f>_xlfn.IFERROR(HLOOKUP(H20,'data page'!$H$22:$AD$24,3,0)," ")</f>
        <v> </v>
      </c>
      <c r="I21" s="249">
        <f>'data page'!$B$40</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office!G22</f>
        <v>0</v>
      </c>
      <c r="E23" s="90">
        <f>office!G48</f>
        <v>0</v>
      </c>
      <c r="F23" s="90">
        <f>office!S22</f>
        <v>0</v>
      </c>
      <c r="G23" s="90">
        <f>office!S48</f>
        <v>0</v>
      </c>
      <c r="H23" s="91">
        <f>office!AE22</f>
        <v>0</v>
      </c>
      <c r="I23" s="249"/>
      <c r="J23" s="250"/>
      <c r="K23" s="251"/>
      <c r="L23" s="94"/>
      <c r="M23" s="109">
        <f>office!B79</f>
        <v>7</v>
      </c>
      <c r="N23" s="91">
        <f t="shared" si="0"/>
        <v>0</v>
      </c>
      <c r="O23" s="95"/>
      <c r="P23" s="103"/>
    </row>
    <row r="24" spans="1:16" ht="16.5" thickBot="1" thickTop="1">
      <c r="A24" s="102"/>
      <c r="B24" s="229"/>
      <c r="C24" s="230"/>
      <c r="D24" s="90" t="str">
        <f>_xlfn.IFERROR(HLOOKUP(D23,'data page'!$H$22:$AD$24,3,0)," ")</f>
        <v> </v>
      </c>
      <c r="E24" s="90" t="str">
        <f>_xlfn.IFERROR(HLOOKUP(E23,'data page'!$H$22:$AD$24,3,0)," ")</f>
        <v> </v>
      </c>
      <c r="F24" s="90" t="str">
        <f>_xlfn.IFERROR(HLOOKUP(F23,'data page'!$H$22:$AD$24,3,0)," ")</f>
        <v> </v>
      </c>
      <c r="G24" s="90" t="str">
        <f>_xlfn.IFERROR(HLOOKUP(G23,'data page'!$H$22:$AD$24,3,0)," ")</f>
        <v> </v>
      </c>
      <c r="H24" s="90" t="str">
        <f>_xlfn.IFERROR(HLOOKUP(H23,'data page'!$H$22:$AD$24,3,0)," ")</f>
        <v> </v>
      </c>
      <c r="I24" s="249"/>
      <c r="J24" s="250"/>
      <c r="K24" s="251"/>
      <c r="L24" s="94"/>
      <c r="M24" s="109">
        <f>office!B80</f>
        <v>8</v>
      </c>
      <c r="N24" s="91">
        <f t="shared" si="0"/>
        <v>0</v>
      </c>
      <c r="O24" s="95"/>
      <c r="P24" s="103"/>
    </row>
    <row r="25" spans="1:16" ht="16.5" thickBot="1" thickTop="1">
      <c r="A25" s="102"/>
      <c r="B25" s="229">
        <v>8</v>
      </c>
      <c r="C25" s="230" t="str">
        <f>office!$B$24</f>
        <v>4:25-5:00</v>
      </c>
      <c r="D25" s="90">
        <f>office!G24</f>
        <v>0</v>
      </c>
      <c r="E25" s="90">
        <f>office!G50</f>
        <v>0</v>
      </c>
      <c r="F25" s="90">
        <f>office!S24</f>
        <v>0</v>
      </c>
      <c r="G25" s="90">
        <f>office!S50</f>
        <v>0</v>
      </c>
      <c r="H25" s="91">
        <f>office!AE24</f>
        <v>0</v>
      </c>
      <c r="I25" s="252"/>
      <c r="J25" s="253"/>
      <c r="K25" s="254"/>
      <c r="L25" s="94"/>
      <c r="M25" s="109">
        <f>office!B81</f>
        <v>9</v>
      </c>
      <c r="N25" s="91">
        <f t="shared" si="0"/>
        <v>0</v>
      </c>
      <c r="O25" s="95"/>
      <c r="P25" s="103"/>
    </row>
    <row r="26" spans="1:16" ht="16.5" thickBot="1" thickTop="1">
      <c r="A26" s="102"/>
      <c r="B26" s="229"/>
      <c r="C26" s="230"/>
      <c r="D26" s="90" t="str">
        <f>_xlfn.IFERROR(HLOOKUP(D25,'data page'!$H$22:$AD$24,3,0)," ")</f>
        <v> </v>
      </c>
      <c r="E26" s="90" t="str">
        <f>_xlfn.IFERROR(HLOOKUP(E25,'data page'!$H$22:$AD$24,3,0)," ")</f>
        <v> </v>
      </c>
      <c r="F26" s="90" t="str">
        <f>_xlfn.IFERROR(HLOOKUP(F25,'data page'!$H$22:$AD$24,3,0)," ")</f>
        <v> </v>
      </c>
      <c r="G26" s="90" t="str">
        <f>_xlfn.IFERROR(HLOOKUP(G25,'data page'!$H$22:$AD$24,3,0)," ")</f>
        <v> </v>
      </c>
      <c r="H26" s="90" t="str">
        <f>_xlfn.IFERROR(HLOOKUP(H25,'data page'!$H$22:$AD$24,3,0),"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15:H15 I17 D20:H20 D25:H25 D10:I10 I12" formula="1"/>
  </ignoredErrors>
  <drawing r:id="rId1"/>
</worksheet>
</file>

<file path=xl/worksheets/sheet9.xml><?xml version="1.0" encoding="utf-8"?>
<worksheet xmlns="http://schemas.openxmlformats.org/spreadsheetml/2006/main" xmlns:r="http://schemas.openxmlformats.org/officeDocument/2006/relationships">
  <dimension ref="A3:P31"/>
  <sheetViews>
    <sheetView showGridLines="0" zoomScale="68" zoomScaleNormal="68" zoomScalePageLayoutView="95" workbookViewId="0" topLeftCell="A4">
      <selection activeCell="M29" sqref="M29:N30"/>
    </sheetView>
  </sheetViews>
  <sheetFormatPr defaultColWidth="0" defaultRowHeight="15" customHeight="1" zeroHeight="1"/>
  <cols>
    <col min="1" max="1" width="8.00390625" style="80" customWidth="1"/>
    <col min="2" max="2" width="7.8515625" style="80" customWidth="1"/>
    <col min="3" max="3" width="12.57421875" style="80" customWidth="1"/>
    <col min="4" max="9" width="11.7109375" style="80" customWidth="1"/>
    <col min="10" max="11" width="9.140625" style="80" customWidth="1"/>
    <col min="12" max="12" width="10.140625" style="80" customWidth="1"/>
    <col min="13" max="13" width="13.8515625" style="80" customWidth="1"/>
    <col min="14" max="14" width="12.140625" style="80" customWidth="1"/>
    <col min="15" max="16" width="4.421875" style="80" customWidth="1"/>
    <col min="17" max="27" width="9.140625" style="80" customWidth="1"/>
    <col min="28" max="16384" width="0" style="80" hidden="1" customWidth="1"/>
  </cols>
  <sheetData>
    <row r="1" ht="15"/>
    <row r="2" ht="15.75" thickBot="1"/>
    <row r="3" spans="1:16" ht="31.5" customHeight="1" thickBot="1" thickTop="1">
      <c r="A3" s="99"/>
      <c r="B3" s="240" t="str">
        <f>'main page'!$C$17</f>
        <v>મુનખોસલા મુખ્ય પ્રાથમિક શાળા</v>
      </c>
      <c r="C3" s="241"/>
      <c r="D3" s="241"/>
      <c r="E3" s="241"/>
      <c r="F3" s="241"/>
      <c r="G3" s="241"/>
      <c r="H3" s="241"/>
      <c r="I3" s="241"/>
      <c r="J3" s="241"/>
      <c r="K3" s="242"/>
      <c r="L3" s="100"/>
      <c r="M3" s="119" t="s">
        <v>62</v>
      </c>
      <c r="N3" s="120" t="s">
        <v>63</v>
      </c>
      <c r="O3" s="100"/>
      <c r="P3" s="101"/>
    </row>
    <row r="4" spans="1:16" ht="23.25" customHeight="1" thickBot="1" thickTop="1">
      <c r="A4" s="102"/>
      <c r="B4" s="259" t="s">
        <v>67</v>
      </c>
      <c r="C4" s="260"/>
      <c r="D4" s="261" t="str">
        <f>'main page'!$C$18</f>
        <v>મુનખોસલા</v>
      </c>
      <c r="E4" s="261"/>
      <c r="F4" s="261"/>
      <c r="G4" s="81" t="s">
        <v>76</v>
      </c>
      <c r="H4" s="261" t="str">
        <f>'data page'!$C$41</f>
        <v>૭ ક</v>
      </c>
      <c r="I4" s="261"/>
      <c r="J4" s="261"/>
      <c r="K4" s="262"/>
      <c r="L4" s="96"/>
      <c r="M4" s="109" t="str">
        <f>office!B60</f>
        <v>ગુજરાતી</v>
      </c>
      <c r="N4" s="91">
        <f>COUNTIF($D$7:$I$24,M4)</f>
        <v>0</v>
      </c>
      <c r="O4" s="95"/>
      <c r="P4" s="103"/>
    </row>
    <row r="5" spans="1:16" ht="21.75" customHeight="1" thickBot="1" thickTop="1">
      <c r="A5" s="102"/>
      <c r="B5" s="83" t="s">
        <v>64</v>
      </c>
      <c r="C5" s="223" t="str">
        <f>'main page'!$C$19</f>
        <v>મુનખોસલા</v>
      </c>
      <c r="D5" s="223"/>
      <c r="E5" s="84" t="s">
        <v>65</v>
      </c>
      <c r="F5" s="223" t="str">
        <f>'main page'!$C$20</f>
        <v>ઝાલોદ</v>
      </c>
      <c r="G5" s="223"/>
      <c r="H5" s="84" t="s">
        <v>66</v>
      </c>
      <c r="I5" s="223" t="str">
        <f>'main page'!$C$21</f>
        <v>દાહોદ</v>
      </c>
      <c r="J5" s="223"/>
      <c r="K5" s="258"/>
      <c r="L5" s="85"/>
      <c r="M5" s="109" t="str">
        <f>office!B61</f>
        <v>ગણિત</v>
      </c>
      <c r="N5" s="91">
        <f aca="true" t="shared" si="0" ref="N5:N26">COUNTIF($D$7:$I$24,M5)</f>
        <v>0</v>
      </c>
      <c r="O5" s="95"/>
      <c r="P5" s="103"/>
    </row>
    <row r="6" spans="1:16" ht="26.25" customHeight="1" thickBot="1" thickTop="1">
      <c r="A6" s="102"/>
      <c r="B6" s="86" t="str">
        <f>office!$A$4</f>
        <v>ક્રમ</v>
      </c>
      <c r="C6" s="116" t="str">
        <f>office!$B$4</f>
        <v>સમય</v>
      </c>
      <c r="D6" s="116" t="str">
        <f>office!$C$4</f>
        <v>સોમવાર</v>
      </c>
      <c r="E6" s="131" t="str">
        <f>office!$C$28</f>
        <v>મંગળવાર</v>
      </c>
      <c r="F6" s="116" t="str">
        <f>office!$O$4</f>
        <v>બુધવાર</v>
      </c>
      <c r="G6" s="116" t="str">
        <f>office!$O$28</f>
        <v>ગુરુવાર</v>
      </c>
      <c r="H6" s="116" t="str">
        <f>office!$AA$4</f>
        <v>શુક્રવાર</v>
      </c>
      <c r="I6" s="116" t="str">
        <f>office!$AA$28</f>
        <v>શનિવાર</v>
      </c>
      <c r="J6" s="224" t="str">
        <f>$C$6</f>
        <v>સમય</v>
      </c>
      <c r="K6" s="225"/>
      <c r="L6" s="87"/>
      <c r="M6" s="109" t="str">
        <f>office!B62</f>
        <v>વિ. અને ટેક.</v>
      </c>
      <c r="N6" s="91">
        <f t="shared" si="0"/>
        <v>0</v>
      </c>
      <c r="O6" s="95"/>
      <c r="P6" s="103"/>
    </row>
    <row r="7" spans="1:16" ht="20.25" thickBot="1" thickTop="1">
      <c r="A7" s="102"/>
      <c r="B7" s="110"/>
      <c r="C7" s="88" t="str">
        <f>office!$B$6</f>
        <v>10.35 -11.00</v>
      </c>
      <c r="D7" s="226" t="str">
        <f>office!C6</f>
        <v>પ્રાર્થના</v>
      </c>
      <c r="E7" s="226"/>
      <c r="F7" s="226"/>
      <c r="G7" s="226"/>
      <c r="H7" s="226"/>
      <c r="I7" s="226"/>
      <c r="J7" s="227" t="str">
        <f>office!$Z$30</f>
        <v>7:00 - 7:25</v>
      </c>
      <c r="K7" s="228"/>
      <c r="L7" s="89"/>
      <c r="M7" s="109" t="str">
        <f>office!B63</f>
        <v>હિન્દી</v>
      </c>
      <c r="N7" s="91">
        <f t="shared" si="0"/>
        <v>0</v>
      </c>
      <c r="O7" s="95"/>
      <c r="P7" s="103"/>
    </row>
    <row r="8" spans="1:16" ht="20.25" thickBot="1" thickTop="1">
      <c r="A8" s="102"/>
      <c r="B8" s="229">
        <v>1</v>
      </c>
      <c r="C8" s="230" t="str">
        <f>office!$B$7</f>
        <v>11:00-11:40</v>
      </c>
      <c r="D8" s="90">
        <f>office!H7</f>
        <v>0</v>
      </c>
      <c r="E8" s="90">
        <f>office!H31</f>
        <v>0</v>
      </c>
      <c r="F8" s="90">
        <f>office!T7</f>
        <v>0</v>
      </c>
      <c r="G8" s="90">
        <f>office!T31</f>
        <v>0</v>
      </c>
      <c r="H8" s="91">
        <f>office!AF7</f>
        <v>0</v>
      </c>
      <c r="I8" s="90">
        <f>office!AF31</f>
        <v>0</v>
      </c>
      <c r="J8" s="229">
        <v>1</v>
      </c>
      <c r="K8" s="231" t="str">
        <f>office!$Z$31</f>
        <v>7:25 - 8:10</v>
      </c>
      <c r="L8" s="92"/>
      <c r="M8" s="109" t="str">
        <f>office!B64</f>
        <v>સા. વિજ્ઞાન</v>
      </c>
      <c r="N8" s="91">
        <f t="shared" si="0"/>
        <v>0</v>
      </c>
      <c r="O8" s="95"/>
      <c r="P8" s="103"/>
    </row>
    <row r="9" spans="1:16" ht="20.25" thickBot="1" thickTop="1">
      <c r="A9" s="102"/>
      <c r="B9" s="229"/>
      <c r="C9" s="230"/>
      <c r="D9" s="90" t="str">
        <f>_xlfn.IFERROR(HLOOKUP(D8,'data page'!$H$26:$AD$28,3,0)," ")</f>
        <v> </v>
      </c>
      <c r="E9" s="90" t="str">
        <f>_xlfn.IFERROR(HLOOKUP(E8,'data page'!$H$26:$AD$28,3,0)," ")</f>
        <v> </v>
      </c>
      <c r="F9" s="90" t="str">
        <f>_xlfn.IFERROR(HLOOKUP(F8,'data page'!$H$26:$AD$28,3,0)," ")</f>
        <v> </v>
      </c>
      <c r="G9" s="90" t="str">
        <f>_xlfn.IFERROR(HLOOKUP(G8,'data page'!$H$26:$AD$28,3,0)," ")</f>
        <v> </v>
      </c>
      <c r="H9" s="90" t="str">
        <f>_xlfn.IFERROR(HLOOKUP(H8,'data page'!$H$26:$AD$28,3,0)," ")</f>
        <v> </v>
      </c>
      <c r="I9" s="90" t="str">
        <f>_xlfn.IFERROR(HLOOKUP(I8,'data page'!$H$26:$AD$28,3,0)," ")</f>
        <v> </v>
      </c>
      <c r="J9" s="229"/>
      <c r="K9" s="232"/>
      <c r="L9" s="92"/>
      <c r="M9" s="109" t="str">
        <f>office!B65</f>
        <v>અંગ્રેજી</v>
      </c>
      <c r="N9" s="91">
        <f t="shared" si="0"/>
        <v>0</v>
      </c>
      <c r="O9" s="95"/>
      <c r="P9" s="103"/>
    </row>
    <row r="10" spans="1:16" ht="20.25" thickBot="1" thickTop="1">
      <c r="A10" s="102"/>
      <c r="B10" s="229">
        <v>2</v>
      </c>
      <c r="C10" s="230" t="str">
        <f>office!$B$9</f>
        <v>11:40-12:10</v>
      </c>
      <c r="D10" s="90">
        <f>office!H9</f>
        <v>0</v>
      </c>
      <c r="E10" s="90">
        <f>office!H33</f>
        <v>0</v>
      </c>
      <c r="F10" s="90">
        <f>office!T9</f>
        <v>0</v>
      </c>
      <c r="G10" s="90">
        <f>office!T33</f>
        <v>0</v>
      </c>
      <c r="H10" s="91">
        <f>office!AF9</f>
        <v>0</v>
      </c>
      <c r="I10" s="90">
        <f>office!AF33</f>
        <v>0</v>
      </c>
      <c r="J10" s="229">
        <v>2</v>
      </c>
      <c r="K10" s="233" t="str">
        <f>office!$Z$33</f>
        <v>8:10 - 8:50</v>
      </c>
      <c r="L10" s="92"/>
      <c r="M10" s="109" t="str">
        <f>office!B66</f>
        <v>સંસ્કૃત</v>
      </c>
      <c r="N10" s="91">
        <f t="shared" si="0"/>
        <v>0</v>
      </c>
      <c r="O10" s="95"/>
      <c r="P10" s="103"/>
    </row>
    <row r="11" spans="1:16" ht="20.25" thickBot="1" thickTop="1">
      <c r="A11" s="102"/>
      <c r="B11" s="229"/>
      <c r="C11" s="230"/>
      <c r="D11" s="90" t="str">
        <f>_xlfn.IFERROR(HLOOKUP(D10,'data page'!$H$26:$AD$28,3,0)," ")</f>
        <v> </v>
      </c>
      <c r="E11" s="90" t="str">
        <f>_xlfn.IFERROR(HLOOKUP(E10,'data page'!$H$26:$AD$28,3,0)," ")</f>
        <v> </v>
      </c>
      <c r="F11" s="90" t="str">
        <f>_xlfn.IFERROR(HLOOKUP(F10,'data page'!$H$26:$AD$28,3,0)," ")</f>
        <v> </v>
      </c>
      <c r="G11" s="90" t="str">
        <f>_xlfn.IFERROR(HLOOKUP(G10,'data page'!$H$26:$AD$28,3,0)," ")</f>
        <v> </v>
      </c>
      <c r="H11" s="90" t="str">
        <f>_xlfn.IFERROR(HLOOKUP(H10,'data page'!$H$26:$AD$28,3,0)," ")</f>
        <v> </v>
      </c>
      <c r="I11" s="90" t="str">
        <f>_xlfn.IFERROR(HLOOKUP(I10,'data page'!$H$26:$AD$28,3,0)," ")</f>
        <v> </v>
      </c>
      <c r="J11" s="229"/>
      <c r="K11" s="232"/>
      <c r="L11" s="92"/>
      <c r="M11" s="109" t="str">
        <f>office!B67</f>
        <v>computer</v>
      </c>
      <c r="N11" s="91">
        <f t="shared" si="0"/>
        <v>0</v>
      </c>
      <c r="O11" s="95"/>
      <c r="P11" s="103"/>
    </row>
    <row r="12" spans="1:16" ht="20.25" thickBot="1" thickTop="1">
      <c r="A12" s="102"/>
      <c r="B12" s="117"/>
      <c r="C12" s="118" t="str">
        <f>office!$B$11</f>
        <v>12.10- 12.20</v>
      </c>
      <c r="D12" s="234" t="str">
        <f>office!C11</f>
        <v>લઘુવિશ્રાંતિ</v>
      </c>
      <c r="E12" s="235"/>
      <c r="F12" s="235"/>
      <c r="G12" s="235"/>
      <c r="H12" s="236"/>
      <c r="I12" s="90">
        <f>office!AF35</f>
        <v>0</v>
      </c>
      <c r="J12" s="229">
        <v>3</v>
      </c>
      <c r="K12" s="231" t="str">
        <f>office!$Z$35</f>
        <v>8:50 - 9:25</v>
      </c>
      <c r="L12" s="92"/>
      <c r="M12" s="109" t="str">
        <f>office!B68</f>
        <v>ચિત્રકલા</v>
      </c>
      <c r="N12" s="91">
        <f t="shared" si="0"/>
        <v>0</v>
      </c>
      <c r="O12" s="95"/>
      <c r="P12" s="103"/>
    </row>
    <row r="13" spans="1:16" ht="20.25" thickBot="1" thickTop="1">
      <c r="A13" s="102"/>
      <c r="B13" s="229">
        <v>3</v>
      </c>
      <c r="C13" s="230" t="str">
        <f>office!$B$12</f>
        <v>12:20-12:55</v>
      </c>
      <c r="D13" s="90">
        <f>office!H12</f>
        <v>0</v>
      </c>
      <c r="E13" s="90">
        <f>office!H37</f>
        <v>0</v>
      </c>
      <c r="F13" s="90">
        <f>office!T12</f>
        <v>0</v>
      </c>
      <c r="G13" s="90">
        <f>office!T37</f>
        <v>0</v>
      </c>
      <c r="H13" s="91">
        <f>office!AF12</f>
        <v>0</v>
      </c>
      <c r="I13" s="90" t="str">
        <f>_xlfn.IFERROR(HLOOKUP(I12,'data page'!$H$26:$AD$28,3,0)," ")</f>
        <v> </v>
      </c>
      <c r="J13" s="229"/>
      <c r="K13" s="232"/>
      <c r="L13" s="92"/>
      <c r="M13" s="109" t="str">
        <f>office!B69</f>
        <v>બાગાયત</v>
      </c>
      <c r="N13" s="91">
        <f t="shared" si="0"/>
        <v>0</v>
      </c>
      <c r="O13" s="95"/>
      <c r="P13" s="103"/>
    </row>
    <row r="14" spans="1:16" ht="20.25" thickBot="1" thickTop="1">
      <c r="A14" s="102"/>
      <c r="B14" s="229"/>
      <c r="C14" s="230"/>
      <c r="D14" s="90" t="str">
        <f>_xlfn.IFERROR(HLOOKUP(D13,'data page'!$H$26:$AD$28,3,0)," ")</f>
        <v> </v>
      </c>
      <c r="E14" s="90" t="str">
        <f>_xlfn.IFERROR(HLOOKUP(E13,'data page'!$H$26:$AD$28,3,0)," ")</f>
        <v> </v>
      </c>
      <c r="F14" s="90" t="str">
        <f>_xlfn.IFERROR(HLOOKUP(F13,'data page'!$H$26:$AD$28,3,0)," ")</f>
        <v> </v>
      </c>
      <c r="G14" s="90" t="str">
        <f>_xlfn.IFERROR(HLOOKUP(G13,'data page'!$H$26:$AD$28,3,0)," ")</f>
        <v> </v>
      </c>
      <c r="H14" s="90" t="str">
        <f>_xlfn.IFERROR(HLOOKUP(H13,'data page'!$H$26:$AD$28,3,0)," ")</f>
        <v> </v>
      </c>
      <c r="I14" s="126" t="str">
        <f>D12</f>
        <v>લઘુવિશ્રાંતિ</v>
      </c>
      <c r="J14" s="237" t="str">
        <f>office!$Z$37</f>
        <v>9:25 - 9:45</v>
      </c>
      <c r="K14" s="238"/>
      <c r="L14" s="93"/>
      <c r="M14" s="109" t="str">
        <f>office!B70</f>
        <v>P.T.</v>
      </c>
      <c r="N14" s="91">
        <f t="shared" si="0"/>
        <v>0</v>
      </c>
      <c r="O14" s="95"/>
      <c r="P14" s="103"/>
    </row>
    <row r="15" spans="1:16" ht="20.25" thickBot="1" thickTop="1">
      <c r="A15" s="102"/>
      <c r="B15" s="229">
        <v>4</v>
      </c>
      <c r="C15" s="230" t="str">
        <f>office!$B$14</f>
        <v>12:55-1:30</v>
      </c>
      <c r="D15" s="90">
        <f>office!H14</f>
        <v>0</v>
      </c>
      <c r="E15" s="90">
        <f>office!H39</f>
        <v>0</v>
      </c>
      <c r="F15" s="90">
        <f>office!T14</f>
        <v>0</v>
      </c>
      <c r="G15" s="90">
        <f>office!T39</f>
        <v>0</v>
      </c>
      <c r="H15" s="91">
        <f>office!AF14</f>
        <v>0</v>
      </c>
      <c r="I15" s="90">
        <f>office!AF39</f>
        <v>0</v>
      </c>
      <c r="J15" s="229">
        <v>4</v>
      </c>
      <c r="K15" s="231" t="str">
        <f>office!$Z$39</f>
        <v>9:45 - 10:30</v>
      </c>
      <c r="L15" s="92"/>
      <c r="M15" s="109" t="str">
        <f>office!B71</f>
        <v>C.A.</v>
      </c>
      <c r="N15" s="91">
        <f t="shared" si="0"/>
        <v>0</v>
      </c>
      <c r="O15" s="95"/>
      <c r="P15" s="103"/>
    </row>
    <row r="16" spans="1:16" ht="20.25" thickBot="1" thickTop="1">
      <c r="A16" s="102"/>
      <c r="B16" s="229"/>
      <c r="C16" s="230"/>
      <c r="D16" s="90" t="str">
        <f>_xlfn.IFERROR(HLOOKUP(D15,'data page'!$H$26:$AD$28,3,0)," ")</f>
        <v> </v>
      </c>
      <c r="E16" s="90" t="str">
        <f>_xlfn.IFERROR(HLOOKUP(E15,'data page'!$H$26:$AD$28,3,0)," ")</f>
        <v> </v>
      </c>
      <c r="F16" s="90" t="str">
        <f>_xlfn.IFERROR(HLOOKUP(F15,'data page'!$H$26:$AD$28,3,0)," ")</f>
        <v> </v>
      </c>
      <c r="G16" s="90" t="str">
        <f>_xlfn.IFERROR(HLOOKUP(G15,'data page'!$H$26:$AD$28,3,0)," ")</f>
        <v> </v>
      </c>
      <c r="H16" s="90" t="str">
        <f>_xlfn.IFERROR(HLOOKUP(H15,'data page'!$H$26:$AD$28,3,0)," ")</f>
        <v> </v>
      </c>
      <c r="I16" s="90" t="str">
        <f>_xlfn.IFERROR(HLOOKUP(I15,'data page'!$H$26:$AD$28,3,0)," ")</f>
        <v> </v>
      </c>
      <c r="J16" s="229"/>
      <c r="K16" s="232"/>
      <c r="L16" s="92"/>
      <c r="M16" s="109" t="str">
        <f>office!B72</f>
        <v>M.D.</v>
      </c>
      <c r="N16" s="91">
        <f t="shared" si="0"/>
        <v>0</v>
      </c>
      <c r="O16" s="95"/>
      <c r="P16" s="103"/>
    </row>
    <row r="17" spans="1:16" ht="20.25" thickBot="1" thickTop="1">
      <c r="A17" s="102"/>
      <c r="B17" s="117"/>
      <c r="C17" s="118" t="str">
        <f>office!$B$16</f>
        <v>1:30- 2:20</v>
      </c>
      <c r="D17" s="234" t="str">
        <f>office!C16</f>
        <v>ગુરૂ વિશ્રાંતિ </v>
      </c>
      <c r="E17" s="235"/>
      <c r="F17" s="235"/>
      <c r="G17" s="235"/>
      <c r="H17" s="236"/>
      <c r="I17" s="90">
        <f>office!AF41</f>
        <v>0</v>
      </c>
      <c r="J17" s="229">
        <v>5</v>
      </c>
      <c r="K17" s="231" t="str">
        <f>office!$Z$41</f>
        <v>10:30 - 11:15</v>
      </c>
      <c r="L17" s="92"/>
      <c r="M17" s="109">
        <f>office!B73</f>
        <v>1</v>
      </c>
      <c r="N17" s="91">
        <f t="shared" si="0"/>
        <v>0</v>
      </c>
      <c r="O17" s="95"/>
      <c r="P17" s="103"/>
    </row>
    <row r="18" spans="1:16" ht="20.25" thickBot="1" thickTop="1">
      <c r="A18" s="102"/>
      <c r="B18" s="229">
        <v>5</v>
      </c>
      <c r="C18" s="239" t="str">
        <f>office!$B$17</f>
        <v>2:20-3:00</v>
      </c>
      <c r="D18" s="90">
        <f>office!H17</f>
        <v>0</v>
      </c>
      <c r="E18" s="90">
        <f>office!H43</f>
        <v>0</v>
      </c>
      <c r="F18" s="90">
        <f>office!T17</f>
        <v>0</v>
      </c>
      <c r="G18" s="90">
        <f>office!T43</f>
        <v>0</v>
      </c>
      <c r="H18" s="91">
        <f>office!AF17</f>
        <v>0</v>
      </c>
      <c r="I18" s="90" t="str">
        <f>_xlfn.IFERROR(HLOOKUP(I17,'data page'!$H$26:$AD$28,3,0)," ")</f>
        <v> </v>
      </c>
      <c r="J18" s="229"/>
      <c r="K18" s="232"/>
      <c r="L18" s="92"/>
      <c r="M18" s="109">
        <f>office!B74</f>
        <v>2</v>
      </c>
      <c r="N18" s="91">
        <f t="shared" si="0"/>
        <v>0</v>
      </c>
      <c r="O18" s="95"/>
      <c r="P18" s="103"/>
    </row>
    <row r="19" spans="1:16" ht="16.5" thickBot="1" thickTop="1">
      <c r="A19" s="102"/>
      <c r="B19" s="229"/>
      <c r="C19" s="230"/>
      <c r="D19" s="90" t="str">
        <f>_xlfn.IFERROR(HLOOKUP(D18,'data page'!$H$26:$AD$28,3,0)," ")</f>
        <v> </v>
      </c>
      <c r="E19" s="90" t="str">
        <f>_xlfn.IFERROR(HLOOKUP(E18,'data page'!$H$26:$AD$28,3,0)," ")</f>
        <v> </v>
      </c>
      <c r="F19" s="90" t="str">
        <f>_xlfn.IFERROR(HLOOKUP(F18,'data page'!$H$26:$AD$28,3,0)," ")</f>
        <v> </v>
      </c>
      <c r="G19" s="90" t="str">
        <f>_xlfn.IFERROR(HLOOKUP(G18,'data page'!$H$26:$AD$28,3,0)," ")</f>
        <v> </v>
      </c>
      <c r="H19" s="90" t="str">
        <f>_xlfn.IFERROR(HLOOKUP(H18,'data page'!$H$26:$AD$28,3,0)," ")</f>
        <v> </v>
      </c>
      <c r="I19" s="243" t="s">
        <v>69</v>
      </c>
      <c r="J19" s="244"/>
      <c r="K19" s="245"/>
      <c r="L19" s="94"/>
      <c r="M19" s="109">
        <f>office!B75</f>
        <v>3</v>
      </c>
      <c r="N19" s="91">
        <f t="shared" si="0"/>
        <v>0</v>
      </c>
      <c r="O19" s="95"/>
      <c r="P19" s="103"/>
    </row>
    <row r="20" spans="1:16" ht="16.5" thickBot="1" thickTop="1">
      <c r="A20" s="102"/>
      <c r="B20" s="229">
        <v>6</v>
      </c>
      <c r="C20" s="230" t="str">
        <f>office!$B$19</f>
        <v>3:00-3:40</v>
      </c>
      <c r="D20" s="90">
        <f>office!H19</f>
        <v>0</v>
      </c>
      <c r="E20" s="90">
        <f>office!H45</f>
        <v>0</v>
      </c>
      <c r="F20" s="90">
        <f>office!T19</f>
        <v>0</v>
      </c>
      <c r="G20" s="90">
        <f>office!T45</f>
        <v>0</v>
      </c>
      <c r="H20" s="91">
        <f>office!AF19</f>
        <v>0</v>
      </c>
      <c r="I20" s="246"/>
      <c r="J20" s="247"/>
      <c r="K20" s="248"/>
      <c r="L20" s="94"/>
      <c r="M20" s="109">
        <f>office!B76</f>
        <v>4</v>
      </c>
      <c r="N20" s="91">
        <f t="shared" si="0"/>
        <v>0</v>
      </c>
      <c r="O20" s="95"/>
      <c r="P20" s="103"/>
    </row>
    <row r="21" spans="1:16" ht="16.5" thickBot="1" thickTop="1">
      <c r="A21" s="102"/>
      <c r="B21" s="229"/>
      <c r="C21" s="230"/>
      <c r="D21" s="90" t="str">
        <f>_xlfn.IFERROR(HLOOKUP(D20,'data page'!$H$26:$AD$28,3,0)," ")</f>
        <v> </v>
      </c>
      <c r="E21" s="90" t="str">
        <f>_xlfn.IFERROR(HLOOKUP(E20,'data page'!$H$26:$AD$28,3,0)," ")</f>
        <v> </v>
      </c>
      <c r="F21" s="90" t="str">
        <f>_xlfn.IFERROR(HLOOKUP(F20,'data page'!$H$26:$AD$28,3,0)," ")</f>
        <v> </v>
      </c>
      <c r="G21" s="90" t="str">
        <f>_xlfn.IFERROR(HLOOKUP(G20,'data page'!$H$26:$AD$28,3,0)," ")</f>
        <v> </v>
      </c>
      <c r="H21" s="90" t="str">
        <f>_xlfn.IFERROR(HLOOKUP(H20,'data page'!$H$26:$AD$28,3,0)," ")</f>
        <v> </v>
      </c>
      <c r="I21" s="249">
        <f>'data page'!$B$41</f>
        <v>0</v>
      </c>
      <c r="J21" s="250"/>
      <c r="K21" s="251"/>
      <c r="L21" s="94"/>
      <c r="M21" s="109">
        <f>office!B77</f>
        <v>5</v>
      </c>
      <c r="N21" s="91">
        <f t="shared" si="0"/>
        <v>0</v>
      </c>
      <c r="O21" s="95"/>
      <c r="P21" s="103"/>
    </row>
    <row r="22" spans="1:16" ht="20.25" thickBot="1" thickTop="1">
      <c r="A22" s="102"/>
      <c r="B22" s="117"/>
      <c r="C22" s="118" t="str">
        <f>office!$B$21</f>
        <v>3:40-3:50</v>
      </c>
      <c r="D22" s="234" t="str">
        <f>office!C21</f>
        <v>લઘુવિશ્રાંતિ</v>
      </c>
      <c r="E22" s="235"/>
      <c r="F22" s="235"/>
      <c r="G22" s="235"/>
      <c r="H22" s="236"/>
      <c r="I22" s="249"/>
      <c r="J22" s="250"/>
      <c r="K22" s="251"/>
      <c r="L22" s="94"/>
      <c r="M22" s="109">
        <f>office!B78</f>
        <v>6</v>
      </c>
      <c r="N22" s="91">
        <f t="shared" si="0"/>
        <v>0</v>
      </c>
      <c r="O22" s="95"/>
      <c r="P22" s="103"/>
    </row>
    <row r="23" spans="1:16" ht="16.5" thickBot="1" thickTop="1">
      <c r="A23" s="102"/>
      <c r="B23" s="229">
        <v>7</v>
      </c>
      <c r="C23" s="230" t="str">
        <f>office!$B$22</f>
        <v>3:50-4:25</v>
      </c>
      <c r="D23" s="90">
        <f>office!H22</f>
        <v>0</v>
      </c>
      <c r="E23" s="90">
        <f>office!H48</f>
        <v>0</v>
      </c>
      <c r="F23" s="90">
        <f>office!T22</f>
        <v>0</v>
      </c>
      <c r="G23" s="90">
        <f>office!T48</f>
        <v>0</v>
      </c>
      <c r="H23" s="91">
        <f>office!AF22</f>
        <v>0</v>
      </c>
      <c r="I23" s="249"/>
      <c r="J23" s="250"/>
      <c r="K23" s="251"/>
      <c r="L23" s="94"/>
      <c r="M23" s="109">
        <f>office!B79</f>
        <v>7</v>
      </c>
      <c r="N23" s="91">
        <f t="shared" si="0"/>
        <v>0</v>
      </c>
      <c r="O23" s="95"/>
      <c r="P23" s="103"/>
    </row>
    <row r="24" spans="1:16" ht="16.5" thickBot="1" thickTop="1">
      <c r="A24" s="102"/>
      <c r="B24" s="229"/>
      <c r="C24" s="230"/>
      <c r="D24" s="90" t="str">
        <f>_xlfn.IFERROR(HLOOKUP(D23,'data page'!$H$26:$AD$28,3,0)," ")</f>
        <v> </v>
      </c>
      <c r="E24" s="90" t="str">
        <f>_xlfn.IFERROR(HLOOKUP(E23,'data page'!$H$26:$AD$28,3,0)," ")</f>
        <v> </v>
      </c>
      <c r="F24" s="90" t="str">
        <f>_xlfn.IFERROR(HLOOKUP(F23,'data page'!$H$26:$AD$28,3,0)," ")</f>
        <v> </v>
      </c>
      <c r="G24" s="90" t="str">
        <f>_xlfn.IFERROR(HLOOKUP(G23,'data page'!$H$26:$AD$28,3,0)," ")</f>
        <v> </v>
      </c>
      <c r="H24" s="90" t="str">
        <f>_xlfn.IFERROR(HLOOKUP(H23,'data page'!$H$26:$AD$28,3,0)," ")</f>
        <v> </v>
      </c>
      <c r="I24" s="249"/>
      <c r="J24" s="250"/>
      <c r="K24" s="251"/>
      <c r="L24" s="94"/>
      <c r="M24" s="109">
        <f>office!B80</f>
        <v>8</v>
      </c>
      <c r="N24" s="91">
        <f t="shared" si="0"/>
        <v>0</v>
      </c>
      <c r="O24" s="95"/>
      <c r="P24" s="103"/>
    </row>
    <row r="25" spans="1:16" ht="16.5" thickBot="1" thickTop="1">
      <c r="A25" s="102"/>
      <c r="B25" s="229">
        <v>8</v>
      </c>
      <c r="C25" s="230" t="str">
        <f>office!$B$24</f>
        <v>4:25-5:00</v>
      </c>
      <c r="D25" s="90">
        <f>office!H24</f>
        <v>0</v>
      </c>
      <c r="E25" s="90">
        <f>office!H50</f>
        <v>0</v>
      </c>
      <c r="F25" s="90">
        <f>office!T24</f>
        <v>0</v>
      </c>
      <c r="G25" s="90">
        <f>office!T50</f>
        <v>0</v>
      </c>
      <c r="H25" s="91">
        <f>office!AF24</f>
        <v>0</v>
      </c>
      <c r="I25" s="252"/>
      <c r="J25" s="253"/>
      <c r="K25" s="254"/>
      <c r="L25" s="94"/>
      <c r="M25" s="109">
        <f>office!B81</f>
        <v>9</v>
      </c>
      <c r="N25" s="91">
        <f t="shared" si="0"/>
        <v>0</v>
      </c>
      <c r="O25" s="95"/>
      <c r="P25" s="103"/>
    </row>
    <row r="26" spans="1:16" ht="16.5" thickBot="1" thickTop="1">
      <c r="A26" s="102"/>
      <c r="B26" s="229"/>
      <c r="C26" s="230"/>
      <c r="D26" s="90" t="str">
        <f>_xlfn.IFERROR(HLOOKUP(D25,'data page'!$H$26:$AD$28,3,0)," ")</f>
        <v> </v>
      </c>
      <c r="E26" s="90" t="str">
        <f>_xlfn.IFERROR(HLOOKUP(E25,'data page'!$H$26:$AD$28,3,0)," ")</f>
        <v> </v>
      </c>
      <c r="F26" s="90" t="str">
        <f>_xlfn.IFERROR(HLOOKUP(F25,'data page'!$H$26:$AD$28,3,0)," ")</f>
        <v> </v>
      </c>
      <c r="G26" s="90" t="str">
        <f>_xlfn.IFERROR(HLOOKUP(G25,'data page'!$H$26:$AD$28,3,0)," ")</f>
        <v> </v>
      </c>
      <c r="H26" s="90" t="str">
        <f>_xlfn.IFERROR(HLOOKUP(H25,'data page'!$H$26:$AD$28,3,0)," ")</f>
        <v> </v>
      </c>
      <c r="I26" s="91"/>
      <c r="J26" s="82"/>
      <c r="K26" s="82"/>
      <c r="L26" s="105"/>
      <c r="M26" s="109">
        <f>office!B82</f>
        <v>10</v>
      </c>
      <c r="N26" s="91">
        <f t="shared" si="0"/>
        <v>0</v>
      </c>
      <c r="O26" s="95"/>
      <c r="P26" s="103"/>
    </row>
    <row r="27" spans="1:16" ht="19.5" thickTop="1">
      <c r="A27" s="102"/>
      <c r="B27" s="92"/>
      <c r="C27" s="112"/>
      <c r="D27" s="113"/>
      <c r="E27" s="113"/>
      <c r="F27" s="113"/>
      <c r="G27" s="113"/>
      <c r="H27" s="113"/>
      <c r="I27" s="94"/>
      <c r="J27" s="95"/>
      <c r="K27" s="95"/>
      <c r="L27" s="95"/>
      <c r="M27" s="114"/>
      <c r="N27" s="94"/>
      <c r="O27" s="95"/>
      <c r="P27" s="103"/>
    </row>
    <row r="28" spans="1:16" ht="15">
      <c r="A28" s="102"/>
      <c r="B28" s="95"/>
      <c r="C28" s="95"/>
      <c r="D28" s="95"/>
      <c r="E28" s="95"/>
      <c r="F28" s="95"/>
      <c r="G28" s="95"/>
      <c r="H28" s="95"/>
      <c r="I28" s="95"/>
      <c r="J28" s="95"/>
      <c r="K28" s="95"/>
      <c r="L28" s="97"/>
      <c r="M28" s="97"/>
      <c r="N28" s="97"/>
      <c r="O28" s="95"/>
      <c r="P28" s="103"/>
    </row>
    <row r="29" spans="1:16" ht="15.75">
      <c r="A29" s="102"/>
      <c r="B29" s="95"/>
      <c r="C29" s="95"/>
      <c r="D29" s="95"/>
      <c r="E29" s="95"/>
      <c r="F29" s="95"/>
      <c r="G29" s="95"/>
      <c r="H29" s="95"/>
      <c r="I29" s="95"/>
      <c r="J29" s="95"/>
      <c r="K29" s="98"/>
      <c r="L29" s="98"/>
      <c r="M29" s="263" t="s">
        <v>71</v>
      </c>
      <c r="N29" s="263"/>
      <c r="O29" s="98"/>
      <c r="P29" s="111"/>
    </row>
    <row r="30" spans="1:16" ht="15.75">
      <c r="A30" s="102"/>
      <c r="B30" s="95"/>
      <c r="C30" s="95"/>
      <c r="D30" s="95"/>
      <c r="E30" s="95"/>
      <c r="F30" s="95"/>
      <c r="G30" s="95"/>
      <c r="H30" s="95"/>
      <c r="I30" s="95"/>
      <c r="J30" s="95"/>
      <c r="K30" s="98"/>
      <c r="L30" s="98"/>
      <c r="M30" s="263"/>
      <c r="N30" s="263"/>
      <c r="O30" s="98"/>
      <c r="P30" s="111"/>
    </row>
    <row r="31" spans="1:16" ht="21.75" customHeight="1" thickBot="1">
      <c r="A31" s="104"/>
      <c r="B31" s="105"/>
      <c r="C31" s="105"/>
      <c r="D31" s="105"/>
      <c r="E31" s="105"/>
      <c r="F31" s="105"/>
      <c r="G31" s="105"/>
      <c r="H31" s="105"/>
      <c r="I31" s="105"/>
      <c r="J31" s="105"/>
      <c r="K31" s="256" t="str">
        <f>'main page'!$C$17</f>
        <v>મુનખોસલા મુખ્ય પ્રાથમિક શાળા</v>
      </c>
      <c r="L31" s="256"/>
      <c r="M31" s="256"/>
      <c r="N31" s="256"/>
      <c r="O31" s="256"/>
      <c r="P31" s="257"/>
    </row>
    <row r="32" ht="15.75" thickTop="1"/>
    <row r="33" ht="15"/>
    <row r="34" ht="15"/>
    <row r="35" ht="15"/>
    <row r="36" ht="15"/>
    <row r="37" ht="15"/>
  </sheetData>
  <sheetProtection password="BC71" sheet="1" formatCells="0" formatColumns="0" formatRows="0"/>
  <mergeCells count="44">
    <mergeCell ref="B3:K3"/>
    <mergeCell ref="B4:C4"/>
    <mergeCell ref="D4:F4"/>
    <mergeCell ref="H4:K4"/>
    <mergeCell ref="C5:D5"/>
    <mergeCell ref="F5:G5"/>
    <mergeCell ref="I5:K5"/>
    <mergeCell ref="J6:K6"/>
    <mergeCell ref="D7:I7"/>
    <mergeCell ref="J7:K7"/>
    <mergeCell ref="B8:B9"/>
    <mergeCell ref="C8:C9"/>
    <mergeCell ref="J8:J9"/>
    <mergeCell ref="K8:K9"/>
    <mergeCell ref="B10:B11"/>
    <mergeCell ref="C10:C11"/>
    <mergeCell ref="J10:J11"/>
    <mergeCell ref="K10:K11"/>
    <mergeCell ref="D12:H12"/>
    <mergeCell ref="J12:J13"/>
    <mergeCell ref="K12:K13"/>
    <mergeCell ref="B13:B14"/>
    <mergeCell ref="C13:C14"/>
    <mergeCell ref="J14:K14"/>
    <mergeCell ref="B15:B16"/>
    <mergeCell ref="C15:C16"/>
    <mergeCell ref="J15:J16"/>
    <mergeCell ref="K15:K16"/>
    <mergeCell ref="D17:H17"/>
    <mergeCell ref="J17:J18"/>
    <mergeCell ref="K17:K18"/>
    <mergeCell ref="B18:B19"/>
    <mergeCell ref="C18:C19"/>
    <mergeCell ref="I19:K20"/>
    <mergeCell ref="M29:N30"/>
    <mergeCell ref="K31:P31"/>
    <mergeCell ref="B20:B21"/>
    <mergeCell ref="C20:C21"/>
    <mergeCell ref="I21:K25"/>
    <mergeCell ref="D22:H22"/>
    <mergeCell ref="B23:B24"/>
    <mergeCell ref="C23:C24"/>
    <mergeCell ref="B25:B26"/>
    <mergeCell ref="C25:C26"/>
  </mergeCells>
  <conditionalFormatting sqref="N4:N27">
    <cfRule type="cellIs" priority="1" dxfId="68" operator="greaterThan" stopIfTrue="1">
      <formula>7</formula>
    </cfRule>
  </conditionalFormatting>
  <printOptions/>
  <pageMargins left="0.25" right="0.25" top="0" bottom="0" header="0.3" footer="0.3"/>
  <pageSetup orientation="landscape" paperSize="5" r:id="rId2"/>
  <headerFooter>
    <oddFooter>&amp;L  create by:-
   shukla.sandarbh143@gmail.com
   9426249061</oddFooter>
  </headerFooter>
  <ignoredErrors>
    <ignoredError sqref="D15:H15 I17 D20:H20 D25:H25 D10:I10 I1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2015-11-05T11:44:03Z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